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Superpesis" sheetId="1" r:id="rId1"/>
    <sheet name="Arvo-ottelut" sheetId="2" r:id="rId2"/>
  </sheets>
  <calcPr calcId="145621"/>
</workbook>
</file>

<file path=xl/calcChain.xml><?xml version="1.0" encoding="utf-8"?>
<calcChain xmlns="http://schemas.openxmlformats.org/spreadsheetml/2006/main">
  <c r="O18" i="1" l="1"/>
  <c r="O19" i="1"/>
  <c r="O16" i="1"/>
  <c r="O15" i="1"/>
  <c r="O14" i="1"/>
  <c r="O12" i="1"/>
  <c r="O11" i="1"/>
  <c r="O9" i="1"/>
  <c r="O7" i="1"/>
  <c r="O5" i="1"/>
  <c r="O22" i="1" s="1"/>
  <c r="AE22" i="1"/>
  <c r="AD22" i="1"/>
  <c r="AC22" i="1"/>
  <c r="AB22" i="1"/>
  <c r="AA22" i="1"/>
  <c r="Z22" i="1"/>
  <c r="Y22" i="1"/>
  <c r="I28" i="1"/>
  <c r="X22" i="1"/>
  <c r="H28" i="1"/>
  <c r="L28" i="1" s="1"/>
  <c r="W22" i="1"/>
  <c r="G28" i="1" s="1"/>
  <c r="V22" i="1"/>
  <c r="F28" i="1" s="1"/>
  <c r="U22" i="1"/>
  <c r="E28" i="1"/>
  <c r="T22" i="1"/>
  <c r="I27" i="1"/>
  <c r="N27" i="1" s="1"/>
  <c r="S22" i="1"/>
  <c r="H27" i="1"/>
  <c r="L27" i="1" s="1"/>
  <c r="R22" i="1"/>
  <c r="G27" i="1"/>
  <c r="Q22" i="1"/>
  <c r="F27" i="1"/>
  <c r="K27" i="1" s="1"/>
  <c r="P22" i="1"/>
  <c r="E27" i="1"/>
  <c r="M22" i="1"/>
  <c r="L22" i="1"/>
  <c r="K22" i="1"/>
  <c r="J22" i="1"/>
  <c r="I22" i="1"/>
  <c r="I26" i="1" s="1"/>
  <c r="H22" i="1"/>
  <c r="H26" i="1"/>
  <c r="H29" i="1" s="1"/>
  <c r="G22" i="1"/>
  <c r="G26" i="1"/>
  <c r="G29" i="1" s="1"/>
  <c r="F22" i="1"/>
  <c r="F26" i="1"/>
  <c r="K26" i="1" s="1"/>
  <c r="E22" i="1"/>
  <c r="E26" i="1"/>
  <c r="E29" i="1" s="1"/>
  <c r="D23" i="1"/>
  <c r="L26" i="1"/>
  <c r="M28" i="1"/>
  <c r="L29" i="1" l="1"/>
  <c r="M26" i="1"/>
  <c r="I29" i="1"/>
  <c r="K28" i="1"/>
  <c r="F29" i="1"/>
  <c r="K29" i="1" s="1"/>
  <c r="O26" i="1"/>
  <c r="O29" i="1" s="1"/>
  <c r="N22" i="1"/>
  <c r="N26" i="1" s="1"/>
  <c r="M27" i="1"/>
  <c r="N29" i="1" l="1"/>
  <c r="M29" i="1"/>
</calcChain>
</file>

<file path=xl/sharedStrings.xml><?xml version="1.0" encoding="utf-8"?>
<sst xmlns="http://schemas.openxmlformats.org/spreadsheetml/2006/main" count="168" uniqueCount="105">
  <si>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</si>
  <si>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</si>
  <si>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</si>
  <si>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</si>
  <si>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</si>
  <si>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</si>
  <si>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</si>
  <si>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</si>
  <si>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</si>
  <si>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</si>
  <si>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</si>
  <si>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</si>
  <si>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</si>
  <si>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</si>
  <si>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</si>
  <si>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</si>
  <si>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</si>
  <si>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</si>
  <si>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</si>
  <si>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</si>
  <si>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</si>
  <si>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</si>
  <si>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</si>
  <si>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</si>
  <si>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</si>
  <si>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</si>
  <si>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</si>
  <si>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</si>
  <si>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</si>
  <si>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</si>
  <si>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</si>
  <si>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</si>
  <si>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</si>
  <si>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ENSIMMÄISET</t>
  </si>
  <si>
    <t>Ottelu</t>
  </si>
  <si>
    <t>Lyöty juoksu</t>
  </si>
  <si>
    <t>Tuotu juoksu</t>
  </si>
  <si>
    <t>Kunnari</t>
  </si>
  <si>
    <t>K - %</t>
  </si>
  <si>
    <t>1.  ottelu</t>
  </si>
  <si>
    <t>Seurat</t>
  </si>
  <si>
    <t>Linda Taskula</t>
  </si>
  <si>
    <t>Pesä Ysit</t>
  </si>
  <si>
    <t>7.</t>
  </si>
  <si>
    <t>4.</t>
  </si>
  <si>
    <t>2.</t>
  </si>
  <si>
    <t>13.11.1987   Lappeenranta</t>
  </si>
  <si>
    <t>IPV</t>
  </si>
  <si>
    <t>suomensarja</t>
  </si>
  <si>
    <t>Pesä Ysit = Pesä Ysit, Lappeenranta  (1976),  kasvattajaseura</t>
  </si>
  <si>
    <t>IPV = Imatran Pallo-Veikot  (1955)</t>
  </si>
  <si>
    <t>jatkosarja</t>
  </si>
  <si>
    <t>Pesä Ysit  2</t>
  </si>
  <si>
    <t>jatkosarja ja play off</t>
  </si>
  <si>
    <t>HP</t>
  </si>
  <si>
    <t>HP = Haminan Palloilijat  (1928)</t>
  </si>
  <si>
    <t>11.</t>
  </si>
  <si>
    <t>karsintasarja</t>
  </si>
  <si>
    <t>ykköspesis</t>
  </si>
  <si>
    <t>5.</t>
  </si>
  <si>
    <t>play off</t>
  </si>
  <si>
    <t>18.05. 2003  Fera - Pesä Ysit  0-2  (1-3, 1-7)</t>
  </si>
  <si>
    <t xml:space="preserve">  15 v   6 kk   5 pv</t>
  </si>
  <si>
    <t>24.05. 2003  Lippo - Pesä Ysit  0-1  (0-5, 2-2)</t>
  </si>
  <si>
    <t xml:space="preserve">  15 v   6 kk 11 pv</t>
  </si>
  <si>
    <t>08.08. 2004  Pesä Ysit - TyTe  1-0  (2-0, 3-3)</t>
  </si>
  <si>
    <t>12.  ottelu</t>
  </si>
  <si>
    <t xml:space="preserve">  16 v   8 kk 26 pv</t>
  </si>
  <si>
    <t>18.07. 2007  HP - Fera  1-2  (11-10, 6-7, 0-4)</t>
  </si>
  <si>
    <t>49.  ottelu</t>
  </si>
  <si>
    <t xml:space="preserve">  19 v   8 kk   5 pv</t>
  </si>
  <si>
    <t xml:space="preserve"> ITÄ - LÄNSI - KORTTI</t>
  </si>
  <si>
    <t>B-TYTÖT</t>
  </si>
  <si>
    <t>Itä - Länsi, tulos</t>
  </si>
  <si>
    <t>Joukkue</t>
  </si>
  <si>
    <t>V</t>
  </si>
  <si>
    <t>T</t>
  </si>
  <si>
    <t>Up.</t>
  </si>
  <si>
    <t>Lj.</t>
  </si>
  <si>
    <t>Palk.</t>
  </si>
  <si>
    <t>O</t>
  </si>
  <si>
    <t>L</t>
  </si>
  <si>
    <t>k</t>
  </si>
  <si>
    <t xml:space="preserve">Pelinjohtaja      </t>
  </si>
  <si>
    <t xml:space="preserve"> Yleisöä</t>
  </si>
  <si>
    <t>24.07. 2005  Oulu</t>
  </si>
  <si>
    <t>Itä</t>
  </si>
  <si>
    <t>3k</t>
  </si>
  <si>
    <t>Mirja Parviainen</t>
  </si>
  <si>
    <t>1068</t>
  </si>
  <si>
    <t>02.07. 2006  Kitee</t>
  </si>
  <si>
    <t>Ville Lantta</t>
  </si>
  <si>
    <t>1839</t>
  </si>
  <si>
    <t xml:space="preserve">  0-1  (4-4, 3-6)</t>
  </si>
  <si>
    <t>3/4</t>
  </si>
  <si>
    <t>1/1</t>
  </si>
  <si>
    <t>1/2</t>
  </si>
  <si>
    <t xml:space="preserve">  0-2  (1-7, 2-5)</t>
  </si>
  <si>
    <t>3/8</t>
  </si>
  <si>
    <t>2/5</t>
  </si>
  <si>
    <t>0/1</t>
  </si>
  <si>
    <t>6/12</t>
  </si>
  <si>
    <t>2/3</t>
  </si>
  <si>
    <t>3/6</t>
  </si>
  <si>
    <t>****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</si>
</sst>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9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sz val="10"/>
      <name val="Arial"/>
      <family val="2"/>
    </font>
    <font>
      <b/>
      <sz val="14"/>
      <name val="Times New Roman"/>
      <family val="1"/>
    </font>
    <font>
      <b/>
      <sz val="1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143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2" borderId="0" xfId="0" applyFont="1" applyFill="1"/>
    <xf numFmtId="0" fontId="2" fillId="4" borderId="2" xfId="0" applyFont="1" applyFill="1" applyBorder="1"/>
    <xf numFmtId="0" fontId="1" fillId="3" borderId="1" xfId="0" applyFont="1" applyFill="1" applyBorder="1"/>
    <xf numFmtId="0" fontId="3" fillId="3" borderId="2" xfId="0" applyFont="1" applyFill="1" applyBorder="1"/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6" borderId="8" xfId="0" applyFont="1" applyFill="1" applyBorder="1"/>
    <xf numFmtId="0" fontId="3" fillId="6" borderId="7" xfId="0" applyFont="1" applyFill="1" applyBorder="1"/>
    <xf numFmtId="0" fontId="1" fillId="6" borderId="7" xfId="0" applyFont="1" applyFill="1" applyBorder="1"/>
    <xf numFmtId="0" fontId="1" fillId="6" borderId="7" xfId="0" applyFont="1" applyFill="1" applyBorder="1" applyAlignment="1">
      <alignment horizontal="center"/>
    </xf>
    <xf numFmtId="0" fontId="1" fillId="6" borderId="7" xfId="0" applyFont="1" applyFill="1" applyBorder="1" applyAlignment="1">
      <alignment horizontal="right"/>
    </xf>
    <xf numFmtId="0" fontId="1" fillId="6" borderId="9" xfId="0" applyFont="1" applyFill="1" applyBorder="1" applyAlignment="1">
      <alignment horizontal="center"/>
    </xf>
    <xf numFmtId="0" fontId="1" fillId="3" borderId="10" xfId="0" applyFont="1" applyFill="1" applyBorder="1"/>
    <xf numFmtId="0" fontId="1" fillId="3" borderId="11" xfId="0" applyFont="1" applyFill="1" applyBorder="1"/>
    <xf numFmtId="0" fontId="1" fillId="3" borderId="12" xfId="0" applyFont="1" applyFill="1" applyBorder="1"/>
    <xf numFmtId="0" fontId="1" fillId="6" borderId="13" xfId="0" applyFont="1" applyFill="1" applyBorder="1"/>
    <xf numFmtId="0" fontId="3" fillId="6" borderId="0" xfId="0" applyFont="1" applyFill="1" applyBorder="1"/>
    <xf numFmtId="0" fontId="1" fillId="6" borderId="0" xfId="0" applyFont="1" applyFill="1" applyBorder="1"/>
    <xf numFmtId="0" fontId="1" fillId="6" borderId="0" xfId="0" applyFont="1" applyFill="1" applyBorder="1" applyAlignment="1">
      <alignment horizontal="center"/>
    </xf>
    <xf numFmtId="0" fontId="1" fillId="6" borderId="0" xfId="0" applyFont="1" applyFill="1" applyBorder="1" applyAlignment="1">
      <alignment horizontal="right"/>
    </xf>
    <xf numFmtId="0" fontId="1" fillId="6" borderId="5" xfId="0" applyFont="1" applyFill="1" applyBorder="1" applyAlignment="1">
      <alignment horizontal="center"/>
    </xf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1" fillId="6" borderId="10" xfId="0" applyFont="1" applyFill="1" applyBorder="1"/>
    <xf numFmtId="0" fontId="3" fillId="6" borderId="11" xfId="0" applyFont="1" applyFill="1" applyBorder="1"/>
    <xf numFmtId="0" fontId="1" fillId="6" borderId="11" xfId="0" applyFont="1" applyFill="1" applyBorder="1"/>
    <xf numFmtId="0" fontId="1" fillId="6" borderId="11" xfId="0" applyFont="1" applyFill="1" applyBorder="1" applyAlignment="1">
      <alignment horizontal="center"/>
    </xf>
    <xf numFmtId="0" fontId="1" fillId="6" borderId="11" xfId="0" applyFont="1" applyFill="1" applyBorder="1" applyAlignment="1">
      <alignment horizontal="right"/>
    </xf>
    <xf numFmtId="0" fontId="1" fillId="6" borderId="12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1" fillId="2" borderId="0" xfId="0" applyFont="1" applyFill="1" applyAlignment="1">
      <alignment horizontal="right"/>
    </xf>
    <xf numFmtId="0" fontId="3" fillId="7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8" borderId="3" xfId="0" applyFont="1" applyFill="1" applyBorder="1" applyAlignment="1">
      <alignment horizontal="center"/>
    </xf>
    <xf numFmtId="0" fontId="1" fillId="8" borderId="3" xfId="0" applyFont="1" applyFill="1" applyBorder="1"/>
    <xf numFmtId="0" fontId="1" fillId="8" borderId="3" xfId="0" applyFont="1" applyFill="1" applyBorder="1" applyAlignment="1">
      <alignment horizontal="left"/>
    </xf>
    <xf numFmtId="165" fontId="1" fillId="8" borderId="3" xfId="0" applyNumberFormat="1" applyFont="1" applyFill="1" applyBorder="1" applyAlignment="1">
      <alignment horizontal="center"/>
    </xf>
    <xf numFmtId="0" fontId="1" fillId="9" borderId="3" xfId="0" applyFont="1" applyFill="1" applyBorder="1" applyAlignment="1">
      <alignment horizontal="center"/>
    </xf>
    <xf numFmtId="0" fontId="1" fillId="9" borderId="3" xfId="0" applyFont="1" applyFill="1" applyBorder="1"/>
    <xf numFmtId="0" fontId="1" fillId="9" borderId="3" xfId="0" applyFont="1" applyFill="1" applyBorder="1" applyAlignment="1">
      <alignment horizontal="left"/>
    </xf>
    <xf numFmtId="165" fontId="1" fillId="9" borderId="3" xfId="0" applyNumberFormat="1" applyFont="1" applyFill="1" applyBorder="1" applyAlignment="1">
      <alignment horizontal="center"/>
    </xf>
    <xf numFmtId="0" fontId="1" fillId="9" borderId="4" xfId="0" applyFont="1" applyFill="1" applyBorder="1" applyAlignment="1">
      <alignment horizontal="center"/>
    </xf>
    <xf numFmtId="0" fontId="1" fillId="9" borderId="1" xfId="0" applyFont="1" applyFill="1" applyBorder="1" applyAlignment="1">
      <alignment horizontal="center"/>
    </xf>
    <xf numFmtId="0" fontId="1" fillId="5" borderId="3" xfId="0" applyFont="1" applyFill="1" applyBorder="1"/>
    <xf numFmtId="0" fontId="7" fillId="9" borderId="1" xfId="0" applyFont="1" applyFill="1" applyBorder="1"/>
    <xf numFmtId="0" fontId="1" fillId="9" borderId="2" xfId="0" applyFont="1" applyFill="1" applyBorder="1" applyAlignment="1">
      <alignment horizontal="center"/>
    </xf>
    <xf numFmtId="0" fontId="1" fillId="9" borderId="2" xfId="0" applyFont="1" applyFill="1" applyBorder="1" applyAlignment="1">
      <alignment horizontal="left"/>
    </xf>
    <xf numFmtId="0" fontId="8" fillId="2" borderId="0" xfId="0" applyFont="1" applyFill="1" applyAlignment="1">
      <alignment horizontal="center"/>
    </xf>
    <xf numFmtId="0" fontId="1" fillId="3" borderId="2" xfId="0" applyFont="1" applyFill="1" applyBorder="1" applyAlignment="1">
      <alignment horizontal="left"/>
    </xf>
    <xf numFmtId="0" fontId="1" fillId="4" borderId="10" xfId="0" applyFont="1" applyFill="1" applyBorder="1" applyAlignment="1">
      <alignment horizontal="left"/>
    </xf>
    <xf numFmtId="0" fontId="1" fillId="4" borderId="14" xfId="0" applyFont="1" applyFill="1" applyBorder="1" applyAlignment="1">
      <alignment horizontal="left"/>
    </xf>
    <xf numFmtId="0" fontId="1" fillId="4" borderId="12" xfId="0" applyFont="1" applyFill="1" applyBorder="1" applyAlignment="1">
      <alignment horizontal="left"/>
    </xf>
    <xf numFmtId="0" fontId="1" fillId="4" borderId="14" xfId="0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165" fontId="1" fillId="2" borderId="0" xfId="0" applyNumberFormat="1" applyFont="1" applyFill="1" applyAlignment="1">
      <alignment horizontal="left"/>
    </xf>
    <xf numFmtId="0" fontId="3" fillId="0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left"/>
    </xf>
    <xf numFmtId="0" fontId="0" fillId="0" borderId="0" xfId="0" applyFill="1"/>
    <xf numFmtId="0" fontId="1" fillId="3" borderId="1" xfId="0" applyFont="1" applyFill="1" applyBorder="1" applyAlignment="1"/>
    <xf numFmtId="0" fontId="1" fillId="3" borderId="2" xfId="0" applyFont="1" applyFill="1" applyBorder="1" applyAlignment="1"/>
    <xf numFmtId="0" fontId="2" fillId="3" borderId="2" xfId="0" applyFont="1" applyFill="1" applyBorder="1" applyAlignment="1"/>
    <xf numFmtId="0" fontId="1" fillId="10" borderId="1" xfId="0" applyFont="1" applyFill="1" applyBorder="1" applyAlignment="1">
      <alignment horizontal="left"/>
    </xf>
    <xf numFmtId="49" fontId="1" fillId="10" borderId="1" xfId="0" applyNumberFormat="1" applyFont="1" applyFill="1" applyBorder="1" applyAlignment="1">
      <alignment horizontal="left"/>
    </xf>
    <xf numFmtId="0" fontId="1" fillId="10" borderId="3" xfId="0" applyFont="1" applyFill="1" applyBorder="1" applyAlignment="1">
      <alignment horizontal="left"/>
    </xf>
    <xf numFmtId="165" fontId="1" fillId="10" borderId="4" xfId="1" applyNumberFormat="1" applyFont="1" applyFill="1" applyBorder="1" applyAlignment="1"/>
    <xf numFmtId="0" fontId="1" fillId="10" borderId="3" xfId="0" applyFont="1" applyFill="1" applyBorder="1" applyAlignment="1">
      <alignment horizontal="center"/>
    </xf>
    <xf numFmtId="0" fontId="1" fillId="10" borderId="1" xfId="0" applyFont="1" applyFill="1" applyBorder="1" applyAlignment="1">
      <alignment horizontal="center"/>
    </xf>
    <xf numFmtId="0" fontId="1" fillId="10" borderId="4" xfId="0" applyFont="1" applyFill="1" applyBorder="1" applyAlignment="1">
      <alignment horizontal="center"/>
    </xf>
    <xf numFmtId="165" fontId="1" fillId="10" borderId="2" xfId="0" applyNumberFormat="1" applyFont="1" applyFill="1" applyBorder="1" applyAlignment="1">
      <alignment horizontal="center"/>
    </xf>
    <xf numFmtId="49" fontId="1" fillId="10" borderId="3" xfId="0" applyNumberFormat="1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49" fontId="1" fillId="10" borderId="4" xfId="0" applyNumberFormat="1" applyFont="1" applyFill="1" applyBorder="1" applyAlignment="1">
      <alignment horizontal="center"/>
    </xf>
    <xf numFmtId="0" fontId="1" fillId="10" borderId="1" xfId="0" applyFont="1" applyFill="1" applyBorder="1"/>
    <xf numFmtId="165" fontId="1" fillId="4" borderId="3" xfId="0" applyNumberFormat="1" applyFont="1" applyFill="1" applyBorder="1" applyAlignment="1">
      <alignment horizontal="left"/>
    </xf>
    <xf numFmtId="0" fontId="1" fillId="2" borderId="14" xfId="0" applyFont="1" applyFill="1" applyBorder="1" applyAlignment="1">
      <alignment horizontal="center"/>
    </xf>
    <xf numFmtId="49" fontId="1" fillId="4" borderId="3" xfId="0" applyNumberFormat="1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/>
    <xf numFmtId="0" fontId="1" fillId="2" borderId="2" xfId="0" applyFont="1" applyFill="1" applyBorder="1" applyAlignment="1">
      <alignment horizontal="left"/>
    </xf>
    <xf numFmtId="165" fontId="1" fillId="2" borderId="2" xfId="0" applyNumberFormat="1" applyFont="1" applyFill="1" applyBorder="1" applyAlignment="1">
      <alignment horizontal="left"/>
    </xf>
    <xf numFmtId="0" fontId="2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49" fontId="1" fillId="2" borderId="2" xfId="0" applyNumberFormat="1" applyFont="1" applyFill="1" applyBorder="1"/>
    <xf numFmtId="0" fontId="1" fillId="2" borderId="4" xfId="0" applyFont="1" applyFill="1" applyBorder="1"/>
    <xf numFmtId="49" fontId="1" fillId="2" borderId="0" xfId="0" applyNumberFormat="1" applyFont="1" applyFill="1"/>
    <xf numFmtId="49" fontId="1" fillId="9" borderId="2" xfId="0" applyNumberFormat="1" applyFont="1" applyFill="1" applyBorder="1" applyAlignment="1">
      <alignment horizontal="center"/>
    </xf>
    <xf numFmtId="49" fontId="1" fillId="3" borderId="2" xfId="0" applyNumberFormat="1" applyFont="1" applyFill="1" applyBorder="1" applyAlignment="1">
      <alignment horizontal="center"/>
    </xf>
    <xf numFmtId="49" fontId="1" fillId="4" borderId="14" xfId="0" applyNumberFormat="1" applyFont="1" applyFill="1" applyBorder="1" applyAlignment="1">
      <alignment horizontal="center"/>
    </xf>
    <xf numFmtId="49" fontId="1" fillId="0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58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3" width="6.7109375" style="79" customWidth="1"/>
    <col min="4" max="4" width="13.140625" style="80" customWidth="1"/>
    <col min="5" max="12" width="5.7109375" style="80" customWidth="1"/>
    <col min="13" max="13" width="6.28515625" style="80" customWidth="1"/>
    <col min="14" max="14" width="8.28515625" style="80" customWidth="1"/>
    <col min="15" max="15" width="0.42578125" style="80" customWidth="1"/>
    <col min="16" max="23" width="5.7109375" style="80" customWidth="1"/>
    <col min="24" max="27" width="5.7109375" style="26" customWidth="1"/>
    <col min="28" max="28" width="6.28515625" style="81" customWidth="1"/>
    <col min="29" max="29" width="2.85546875" style="26" customWidth="1"/>
    <col min="30" max="30" width="3" style="26" customWidth="1"/>
    <col min="31" max="31" width="2.7109375" style="26" customWidth="1"/>
    <col min="32" max="32" width="24.42578125" style="26" customWidth="1"/>
    <col min="33" max="33" width="6.7109375" style="26" customWidth="1"/>
    <col min="34" max="16384" width="9.140625" style="26"/>
  </cols>
  <sheetData>
    <row r="1" spans="1:38" s="10" customFormat="1" ht="15" customHeight="1" x14ac:dyDescent="0.25">
      <c r="A1" s="1"/>
      <c r="B1" s="2" t="s">
        <v>41</v>
      </c>
      <c r="C1" s="2"/>
      <c r="D1" s="3"/>
      <c r="E1" s="4" t="s">
        <v>46</v>
      </c>
      <c r="F1" s="5"/>
      <c r="G1" s="5"/>
      <c r="H1" s="6"/>
      <c r="I1" s="3"/>
      <c r="J1" s="5"/>
      <c r="K1" s="5"/>
      <c r="L1" s="3"/>
      <c r="M1" s="7"/>
      <c r="N1" s="7"/>
      <c r="O1" s="7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9"/>
      <c r="AL1" s="9"/>
    </row>
    <row r="2" spans="1:38" s="10" customFormat="1" ht="15" customHeight="1" x14ac:dyDescent="0.2">
      <c r="A2" s="1"/>
      <c r="B2" s="11" t="s">
        <v>10</v>
      </c>
      <c r="C2" s="12"/>
      <c r="D2" s="13"/>
      <c r="E2" s="14" t="s">
        <v>17</v>
      </c>
      <c r="F2" s="15"/>
      <c r="G2" s="15"/>
      <c r="H2" s="15"/>
      <c r="I2" s="22" t="s">
        <v>11</v>
      </c>
      <c r="J2" s="18"/>
      <c r="K2" s="15"/>
      <c r="L2" s="15"/>
      <c r="M2" s="15"/>
      <c r="N2" s="16"/>
      <c r="O2" s="20"/>
      <c r="P2" s="21" t="s">
        <v>18</v>
      </c>
      <c r="Q2" s="15"/>
      <c r="R2" s="15"/>
      <c r="S2" s="15"/>
      <c r="T2" s="22"/>
      <c r="U2" s="23" t="s">
        <v>19</v>
      </c>
      <c r="V2" s="15"/>
      <c r="W2" s="15"/>
      <c r="X2" s="15"/>
      <c r="Y2" s="16"/>
      <c r="Z2" s="23" t="s">
        <v>28</v>
      </c>
      <c r="AA2" s="15"/>
      <c r="AB2" s="15"/>
      <c r="AC2" s="21"/>
      <c r="AD2" s="15"/>
      <c r="AE2" s="16"/>
      <c r="AF2" s="14" t="s">
        <v>29</v>
      </c>
      <c r="AG2" s="24"/>
      <c r="AH2" s="9"/>
      <c r="AI2" s="9"/>
      <c r="AJ2" s="9"/>
      <c r="AK2" s="9"/>
      <c r="AL2" s="9"/>
    </row>
    <row r="3" spans="1:38" ht="15" customHeight="1" x14ac:dyDescent="0.2">
      <c r="A3" s="1"/>
      <c r="B3" s="19" t="s">
        <v>0</v>
      </c>
      <c r="C3" s="19" t="s">
        <v>12</v>
      </c>
      <c r="D3" s="14" t="s">
        <v>1</v>
      </c>
      <c r="E3" s="19" t="s">
        <v>4</v>
      </c>
      <c r="F3" s="19" t="s">
        <v>13</v>
      </c>
      <c r="G3" s="16" t="s">
        <v>14</v>
      </c>
      <c r="H3" s="19" t="s">
        <v>15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21</v>
      </c>
      <c r="O3" s="25"/>
      <c r="P3" s="19" t="s">
        <v>4</v>
      </c>
      <c r="Q3" s="19" t="s">
        <v>13</v>
      </c>
      <c r="R3" s="16" t="s">
        <v>14</v>
      </c>
      <c r="S3" s="19" t="s">
        <v>15</v>
      </c>
      <c r="T3" s="19" t="s">
        <v>3</v>
      </c>
      <c r="U3" s="19" t="s">
        <v>4</v>
      </c>
      <c r="V3" s="19" t="s">
        <v>13</v>
      </c>
      <c r="W3" s="16" t="s">
        <v>14</v>
      </c>
      <c r="X3" s="19" t="s">
        <v>15</v>
      </c>
      <c r="Y3" s="19" t="s">
        <v>3</v>
      </c>
      <c r="Z3" s="19" t="s">
        <v>22</v>
      </c>
      <c r="AA3" s="19" t="s">
        <v>23</v>
      </c>
      <c r="AB3" s="16" t="s">
        <v>24</v>
      </c>
      <c r="AC3" s="16" t="s">
        <v>30</v>
      </c>
      <c r="AD3" s="18" t="s">
        <v>31</v>
      </c>
      <c r="AE3" s="19" t="s">
        <v>32</v>
      </c>
      <c r="AF3" s="14"/>
      <c r="AG3" s="24"/>
      <c r="AH3" s="9"/>
      <c r="AI3" s="9"/>
      <c r="AJ3" s="9"/>
      <c r="AK3" s="9"/>
      <c r="AL3" s="9"/>
    </row>
    <row r="4" spans="1:38" ht="15" customHeight="1" x14ac:dyDescent="0.2">
      <c r="A4" s="1"/>
      <c r="B4" s="82">
        <v>2003</v>
      </c>
      <c r="C4" s="82"/>
      <c r="D4" s="83" t="s">
        <v>47</v>
      </c>
      <c r="E4" s="82"/>
      <c r="F4" s="84" t="s">
        <v>48</v>
      </c>
      <c r="G4" s="82"/>
      <c r="H4" s="82"/>
      <c r="I4" s="82"/>
      <c r="J4" s="82"/>
      <c r="K4" s="82"/>
      <c r="L4" s="82"/>
      <c r="M4" s="82"/>
      <c r="N4" s="85"/>
      <c r="O4" s="25"/>
      <c r="P4" s="27"/>
      <c r="Q4" s="27"/>
      <c r="R4" s="27"/>
      <c r="S4" s="27"/>
      <c r="T4" s="27"/>
      <c r="U4" s="30"/>
      <c r="V4" s="30"/>
      <c r="W4" s="30"/>
      <c r="X4" s="30"/>
      <c r="Y4" s="30"/>
      <c r="Z4" s="27"/>
      <c r="AA4" s="27"/>
      <c r="AB4" s="27"/>
      <c r="AC4" s="27"/>
      <c r="AD4" s="27"/>
      <c r="AE4" s="27"/>
      <c r="AF4" s="14"/>
      <c r="AG4" s="24"/>
      <c r="AH4" s="9"/>
      <c r="AI4" s="9"/>
      <c r="AJ4" s="9"/>
      <c r="AK4" s="9"/>
      <c r="AL4" s="9"/>
    </row>
    <row r="5" spans="1:38" ht="15" customHeight="1" x14ac:dyDescent="0.2">
      <c r="A5" s="1"/>
      <c r="B5" s="27">
        <v>2003</v>
      </c>
      <c r="C5" s="27" t="s">
        <v>43</v>
      </c>
      <c r="D5" s="28" t="s">
        <v>42</v>
      </c>
      <c r="E5" s="27">
        <v>6</v>
      </c>
      <c r="F5" s="27">
        <v>0</v>
      </c>
      <c r="G5" s="27">
        <v>1</v>
      </c>
      <c r="H5" s="27">
        <v>0</v>
      </c>
      <c r="I5" s="27">
        <v>5</v>
      </c>
      <c r="J5" s="27">
        <v>3</v>
      </c>
      <c r="K5" s="27">
        <v>0</v>
      </c>
      <c r="L5" s="27">
        <v>1</v>
      </c>
      <c r="M5" s="27">
        <v>1</v>
      </c>
      <c r="N5" s="29">
        <v>0.45500000000000002</v>
      </c>
      <c r="O5" s="25">
        <f>PRODUCT(I5/N5)</f>
        <v>10.989010989010989</v>
      </c>
      <c r="P5" s="27">
        <v>1</v>
      </c>
      <c r="Q5" s="27">
        <v>0</v>
      </c>
      <c r="R5" s="27">
        <v>1</v>
      </c>
      <c r="S5" s="27">
        <v>0</v>
      </c>
      <c r="T5" s="27">
        <v>1</v>
      </c>
      <c r="U5" s="30"/>
      <c r="V5" s="30"/>
      <c r="W5" s="30"/>
      <c r="X5" s="30"/>
      <c r="Y5" s="30"/>
      <c r="Z5" s="27"/>
      <c r="AA5" s="27"/>
      <c r="AB5" s="27"/>
      <c r="AC5" s="27"/>
      <c r="AD5" s="27"/>
      <c r="AE5" s="27"/>
      <c r="AF5" s="14" t="s">
        <v>51</v>
      </c>
      <c r="AG5" s="24"/>
      <c r="AH5" s="9"/>
      <c r="AI5" s="9"/>
      <c r="AJ5" s="9"/>
      <c r="AK5" s="9"/>
      <c r="AL5" s="9"/>
    </row>
    <row r="6" spans="1:38" ht="15" customHeight="1" x14ac:dyDescent="0.2">
      <c r="A6" s="1"/>
      <c r="B6" s="82">
        <v>2004</v>
      </c>
      <c r="C6" s="82"/>
      <c r="D6" s="83" t="s">
        <v>47</v>
      </c>
      <c r="E6" s="82"/>
      <c r="F6" s="84" t="s">
        <v>48</v>
      </c>
      <c r="G6" s="82"/>
      <c r="H6" s="82"/>
      <c r="I6" s="82"/>
      <c r="J6" s="82"/>
      <c r="K6" s="82"/>
      <c r="L6" s="82"/>
      <c r="M6" s="82"/>
      <c r="N6" s="85"/>
      <c r="O6" s="25"/>
      <c r="P6" s="27"/>
      <c r="Q6" s="27"/>
      <c r="R6" s="27"/>
      <c r="S6" s="27"/>
      <c r="T6" s="27"/>
      <c r="U6" s="30"/>
      <c r="V6" s="30"/>
      <c r="W6" s="30"/>
      <c r="X6" s="30"/>
      <c r="Y6" s="30"/>
      <c r="Z6" s="27"/>
      <c r="AA6" s="27"/>
      <c r="AB6" s="27"/>
      <c r="AC6" s="27"/>
      <c r="AD6" s="27"/>
      <c r="AE6" s="27"/>
      <c r="AF6" s="14"/>
      <c r="AG6" s="24"/>
      <c r="AH6" s="9"/>
      <c r="AI6" s="9"/>
      <c r="AJ6" s="9"/>
      <c r="AK6" s="9"/>
      <c r="AL6" s="9"/>
    </row>
    <row r="7" spans="1:38" ht="15" customHeight="1" x14ac:dyDescent="0.2">
      <c r="A7" s="1"/>
      <c r="B7" s="27">
        <v>2004</v>
      </c>
      <c r="C7" s="27" t="s">
        <v>43</v>
      </c>
      <c r="D7" s="28" t="s">
        <v>42</v>
      </c>
      <c r="E7" s="27">
        <v>3</v>
      </c>
      <c r="F7" s="27">
        <v>0</v>
      </c>
      <c r="G7" s="27">
        <v>1</v>
      </c>
      <c r="H7" s="27">
        <v>0</v>
      </c>
      <c r="I7" s="27">
        <v>4</v>
      </c>
      <c r="J7" s="27">
        <v>1</v>
      </c>
      <c r="K7" s="27">
        <v>1</v>
      </c>
      <c r="L7" s="27">
        <v>1</v>
      </c>
      <c r="M7" s="27">
        <v>1</v>
      </c>
      <c r="N7" s="29">
        <v>0.57099999999999995</v>
      </c>
      <c r="O7" s="25">
        <f t="shared" ref="O7:O19" si="0">PRODUCT(I7/N7)</f>
        <v>7.0052539404553418</v>
      </c>
      <c r="P7" s="27">
        <v>7</v>
      </c>
      <c r="Q7" s="27">
        <v>0</v>
      </c>
      <c r="R7" s="27">
        <v>2</v>
      </c>
      <c r="S7" s="27">
        <v>2</v>
      </c>
      <c r="T7" s="27">
        <v>9</v>
      </c>
      <c r="U7" s="30"/>
      <c r="V7" s="30"/>
      <c r="W7" s="30"/>
      <c r="X7" s="30"/>
      <c r="Y7" s="30"/>
      <c r="Z7" s="27"/>
      <c r="AA7" s="27"/>
      <c r="AB7" s="27"/>
      <c r="AC7" s="27"/>
      <c r="AD7" s="27"/>
      <c r="AE7" s="27"/>
      <c r="AF7" s="14" t="s">
        <v>51</v>
      </c>
      <c r="AG7" s="24"/>
      <c r="AH7" s="9"/>
      <c r="AI7" s="9"/>
      <c r="AJ7" s="9"/>
      <c r="AK7" s="9"/>
      <c r="AL7" s="9"/>
    </row>
    <row r="8" spans="1:38" ht="15" customHeight="1" x14ac:dyDescent="0.2">
      <c r="A8" s="1"/>
      <c r="B8" s="82">
        <v>2005</v>
      </c>
      <c r="C8" s="82"/>
      <c r="D8" s="83" t="s">
        <v>52</v>
      </c>
      <c r="E8" s="82"/>
      <c r="F8" s="84" t="s">
        <v>48</v>
      </c>
      <c r="G8" s="82"/>
      <c r="H8" s="82"/>
      <c r="I8" s="82"/>
      <c r="J8" s="82"/>
      <c r="K8" s="82"/>
      <c r="L8" s="82"/>
      <c r="M8" s="82"/>
      <c r="N8" s="85"/>
      <c r="O8" s="25"/>
      <c r="P8" s="27"/>
      <c r="Q8" s="27"/>
      <c r="R8" s="27"/>
      <c r="S8" s="27"/>
      <c r="T8" s="27"/>
      <c r="U8" s="30"/>
      <c r="V8" s="30"/>
      <c r="W8" s="30"/>
      <c r="X8" s="30"/>
      <c r="Y8" s="30"/>
      <c r="Z8" s="27"/>
      <c r="AA8" s="27"/>
      <c r="AB8" s="27"/>
      <c r="AC8" s="27"/>
      <c r="AD8" s="27"/>
      <c r="AE8" s="27"/>
      <c r="AF8" s="14"/>
      <c r="AG8" s="24"/>
      <c r="AH8" s="9"/>
      <c r="AI8" s="9"/>
      <c r="AJ8" s="9"/>
      <c r="AK8" s="9"/>
      <c r="AL8" s="9"/>
    </row>
    <row r="9" spans="1:38" ht="15" customHeight="1" x14ac:dyDescent="0.2">
      <c r="A9" s="1"/>
      <c r="B9" s="27">
        <v>2005</v>
      </c>
      <c r="C9" s="27" t="s">
        <v>44</v>
      </c>
      <c r="D9" s="28" t="s">
        <v>42</v>
      </c>
      <c r="E9" s="27">
        <v>2</v>
      </c>
      <c r="F9" s="27">
        <v>0</v>
      </c>
      <c r="G9" s="27">
        <v>1</v>
      </c>
      <c r="H9" s="27">
        <v>1</v>
      </c>
      <c r="I9" s="27">
        <v>3</v>
      </c>
      <c r="J9" s="27">
        <v>1</v>
      </c>
      <c r="K9" s="27">
        <v>0</v>
      </c>
      <c r="L9" s="27">
        <v>1</v>
      </c>
      <c r="M9" s="27">
        <v>1</v>
      </c>
      <c r="N9" s="29">
        <v>0.5</v>
      </c>
      <c r="O9" s="25">
        <f t="shared" si="0"/>
        <v>6</v>
      </c>
      <c r="P9" s="27">
        <v>3</v>
      </c>
      <c r="Q9" s="27">
        <v>0</v>
      </c>
      <c r="R9" s="27">
        <v>2</v>
      </c>
      <c r="S9" s="27">
        <v>0</v>
      </c>
      <c r="T9" s="27">
        <v>3</v>
      </c>
      <c r="U9" s="30"/>
      <c r="V9" s="30"/>
      <c r="W9" s="30"/>
      <c r="X9" s="30"/>
      <c r="Y9" s="30"/>
      <c r="Z9" s="27"/>
      <c r="AA9" s="27"/>
      <c r="AB9" s="27"/>
      <c r="AC9" s="27"/>
      <c r="AD9" s="27"/>
      <c r="AE9" s="27"/>
      <c r="AF9" s="14" t="s">
        <v>53</v>
      </c>
      <c r="AG9" s="24"/>
      <c r="AH9" s="9"/>
      <c r="AI9" s="9"/>
      <c r="AJ9" s="9"/>
      <c r="AK9" s="9"/>
      <c r="AL9" s="9"/>
    </row>
    <row r="10" spans="1:38" ht="15" customHeight="1" x14ac:dyDescent="0.2">
      <c r="A10" s="1"/>
      <c r="B10" s="82">
        <v>2006</v>
      </c>
      <c r="C10" s="82"/>
      <c r="D10" s="83" t="s">
        <v>52</v>
      </c>
      <c r="E10" s="82"/>
      <c r="F10" s="84" t="s">
        <v>48</v>
      </c>
      <c r="G10" s="82"/>
      <c r="H10" s="82"/>
      <c r="I10" s="82"/>
      <c r="J10" s="82"/>
      <c r="K10" s="82"/>
      <c r="L10" s="82"/>
      <c r="M10" s="82"/>
      <c r="N10" s="85"/>
      <c r="O10" s="25"/>
      <c r="P10" s="27"/>
      <c r="Q10" s="27"/>
      <c r="R10" s="27"/>
      <c r="S10" s="27"/>
      <c r="T10" s="27"/>
      <c r="U10" s="30"/>
      <c r="V10" s="30"/>
      <c r="W10" s="30"/>
      <c r="X10" s="30"/>
      <c r="Y10" s="30"/>
      <c r="Z10" s="27"/>
      <c r="AA10" s="27"/>
      <c r="AB10" s="27"/>
      <c r="AC10" s="27"/>
      <c r="AD10" s="27"/>
      <c r="AE10" s="27"/>
      <c r="AF10" s="14"/>
      <c r="AG10" s="24"/>
      <c r="AH10" s="9"/>
      <c r="AI10" s="9"/>
      <c r="AJ10" s="9"/>
      <c r="AK10" s="9"/>
      <c r="AL10" s="9"/>
    </row>
    <row r="11" spans="1:38" ht="15" customHeight="1" x14ac:dyDescent="0.2">
      <c r="A11" s="1"/>
      <c r="B11" s="27">
        <v>2006</v>
      </c>
      <c r="C11" s="27" t="s">
        <v>45</v>
      </c>
      <c r="D11" s="28" t="s">
        <v>42</v>
      </c>
      <c r="E11" s="27">
        <v>14</v>
      </c>
      <c r="F11" s="27">
        <v>0</v>
      </c>
      <c r="G11" s="27">
        <v>1</v>
      </c>
      <c r="H11" s="27">
        <v>8</v>
      </c>
      <c r="I11" s="27">
        <v>25</v>
      </c>
      <c r="J11" s="27">
        <v>20</v>
      </c>
      <c r="K11" s="27">
        <v>1</v>
      </c>
      <c r="L11" s="27">
        <v>3</v>
      </c>
      <c r="M11" s="27">
        <v>1</v>
      </c>
      <c r="N11" s="29">
        <v>0.51</v>
      </c>
      <c r="O11" s="25">
        <f t="shared" si="0"/>
        <v>49.019607843137251</v>
      </c>
      <c r="P11" s="27"/>
      <c r="Q11" s="27"/>
      <c r="R11" s="27"/>
      <c r="S11" s="27"/>
      <c r="T11" s="27"/>
      <c r="U11" s="30"/>
      <c r="V11" s="30"/>
      <c r="W11" s="30"/>
      <c r="X11" s="30"/>
      <c r="Y11" s="30"/>
      <c r="Z11" s="27"/>
      <c r="AA11" s="27"/>
      <c r="AB11" s="27"/>
      <c r="AC11" s="27"/>
      <c r="AD11" s="27">
        <v>1</v>
      </c>
      <c r="AE11" s="27"/>
      <c r="AF11" s="14"/>
      <c r="AG11" s="24"/>
      <c r="AH11" s="9"/>
      <c r="AI11" s="9"/>
      <c r="AJ11" s="9"/>
      <c r="AK11" s="9"/>
      <c r="AL11" s="9"/>
    </row>
    <row r="12" spans="1:38" ht="15" customHeight="1" x14ac:dyDescent="0.2">
      <c r="A12" s="1"/>
      <c r="B12" s="27">
        <v>2007</v>
      </c>
      <c r="C12" s="27" t="s">
        <v>56</v>
      </c>
      <c r="D12" s="28" t="s">
        <v>54</v>
      </c>
      <c r="E12" s="27">
        <v>20</v>
      </c>
      <c r="F12" s="27">
        <v>1</v>
      </c>
      <c r="G12" s="27">
        <v>17</v>
      </c>
      <c r="H12" s="27">
        <v>7</v>
      </c>
      <c r="I12" s="27">
        <v>56</v>
      </c>
      <c r="J12" s="27">
        <v>13</v>
      </c>
      <c r="K12" s="27">
        <v>8</v>
      </c>
      <c r="L12" s="27">
        <v>17</v>
      </c>
      <c r="M12" s="27">
        <v>18</v>
      </c>
      <c r="N12" s="29">
        <v>0.40300000000000002</v>
      </c>
      <c r="O12" s="25">
        <f t="shared" si="0"/>
        <v>138.95781637717121</v>
      </c>
      <c r="P12" s="27"/>
      <c r="Q12" s="27"/>
      <c r="R12" s="27"/>
      <c r="S12" s="27"/>
      <c r="T12" s="27"/>
      <c r="U12" s="30">
        <v>3</v>
      </c>
      <c r="V12" s="30">
        <v>0</v>
      </c>
      <c r="W12" s="30">
        <v>1</v>
      </c>
      <c r="X12" s="30">
        <v>3</v>
      </c>
      <c r="Y12" s="30">
        <v>12</v>
      </c>
      <c r="Z12" s="27"/>
      <c r="AA12" s="27"/>
      <c r="AB12" s="27"/>
      <c r="AC12" s="27"/>
      <c r="AD12" s="27"/>
      <c r="AE12" s="27"/>
      <c r="AF12" s="92" t="s">
        <v>57</v>
      </c>
      <c r="AG12" s="24"/>
      <c r="AH12" s="9"/>
      <c r="AI12" s="9"/>
      <c r="AJ12" s="9"/>
      <c r="AK12" s="9"/>
      <c r="AL12" s="9"/>
    </row>
    <row r="13" spans="1:38" ht="15" customHeight="1" x14ac:dyDescent="0.2">
      <c r="A13" s="1"/>
      <c r="B13" s="86">
        <v>2008</v>
      </c>
      <c r="C13" s="86"/>
      <c r="D13" s="87" t="s">
        <v>52</v>
      </c>
      <c r="E13" s="86"/>
      <c r="F13" s="88" t="s">
        <v>58</v>
      </c>
      <c r="G13" s="91"/>
      <c r="H13" s="90"/>
      <c r="I13" s="86"/>
      <c r="J13" s="86"/>
      <c r="K13" s="86"/>
      <c r="L13" s="86"/>
      <c r="M13" s="86"/>
      <c r="N13" s="89"/>
      <c r="O13" s="25"/>
      <c r="P13" s="27"/>
      <c r="Q13" s="27"/>
      <c r="R13" s="27"/>
      <c r="S13" s="27"/>
      <c r="T13" s="27"/>
      <c r="U13" s="30"/>
      <c r="V13" s="30"/>
      <c r="W13" s="30"/>
      <c r="X13" s="30"/>
      <c r="Y13" s="30"/>
      <c r="Z13" s="27"/>
      <c r="AA13" s="27"/>
      <c r="AB13" s="27"/>
      <c r="AC13" s="27"/>
      <c r="AD13" s="27"/>
      <c r="AE13" s="27"/>
      <c r="AF13" s="14"/>
      <c r="AG13" s="24"/>
      <c r="AH13" s="9"/>
      <c r="AI13" s="9"/>
      <c r="AJ13" s="9"/>
      <c r="AK13" s="9"/>
      <c r="AL13" s="9"/>
    </row>
    <row r="14" spans="1:38" ht="15" customHeight="1" x14ac:dyDescent="0.2">
      <c r="A14" s="1"/>
      <c r="B14" s="27">
        <v>2008</v>
      </c>
      <c r="C14" s="27" t="s">
        <v>59</v>
      </c>
      <c r="D14" s="28" t="s">
        <v>42</v>
      </c>
      <c r="E14" s="27">
        <v>8</v>
      </c>
      <c r="F14" s="27">
        <v>0</v>
      </c>
      <c r="G14" s="27">
        <v>0</v>
      </c>
      <c r="H14" s="27">
        <v>2</v>
      </c>
      <c r="I14" s="27">
        <v>6</v>
      </c>
      <c r="J14" s="27">
        <v>5</v>
      </c>
      <c r="K14" s="27">
        <v>0</v>
      </c>
      <c r="L14" s="27">
        <v>1</v>
      </c>
      <c r="M14" s="27">
        <v>0</v>
      </c>
      <c r="N14" s="29">
        <v>0.20699999999999999</v>
      </c>
      <c r="O14" s="25">
        <f t="shared" si="0"/>
        <v>28.985507246376812</v>
      </c>
      <c r="P14" s="27"/>
      <c r="Q14" s="27"/>
      <c r="R14" s="27"/>
      <c r="S14" s="27"/>
      <c r="T14" s="27"/>
      <c r="U14" s="30"/>
      <c r="V14" s="30"/>
      <c r="W14" s="30"/>
      <c r="X14" s="30"/>
      <c r="Y14" s="30"/>
      <c r="Z14" s="27"/>
      <c r="AA14" s="27"/>
      <c r="AB14" s="27"/>
      <c r="AC14" s="27"/>
      <c r="AD14" s="27"/>
      <c r="AE14" s="27"/>
      <c r="AF14" s="14"/>
      <c r="AG14" s="24"/>
      <c r="AH14" s="9"/>
      <c r="AI14" s="9"/>
      <c r="AJ14" s="9"/>
      <c r="AK14" s="9"/>
      <c r="AL14" s="9"/>
    </row>
    <row r="15" spans="1:38" ht="15" customHeight="1" x14ac:dyDescent="0.2">
      <c r="A15" s="1"/>
      <c r="B15" s="27">
        <v>2009</v>
      </c>
      <c r="C15" s="27" t="s">
        <v>59</v>
      </c>
      <c r="D15" s="28" t="s">
        <v>42</v>
      </c>
      <c r="E15" s="27">
        <v>24</v>
      </c>
      <c r="F15" s="27">
        <v>1</v>
      </c>
      <c r="G15" s="27">
        <v>6</v>
      </c>
      <c r="H15" s="27">
        <v>2</v>
      </c>
      <c r="I15" s="27">
        <v>46</v>
      </c>
      <c r="J15" s="27">
        <v>20</v>
      </c>
      <c r="K15" s="27">
        <v>13</v>
      </c>
      <c r="L15" s="27">
        <v>6</v>
      </c>
      <c r="M15" s="27">
        <v>7</v>
      </c>
      <c r="N15" s="29">
        <v>0.32200000000000001</v>
      </c>
      <c r="O15" s="25">
        <f t="shared" si="0"/>
        <v>142.85714285714286</v>
      </c>
      <c r="P15" s="27">
        <v>3</v>
      </c>
      <c r="Q15" s="27">
        <v>0</v>
      </c>
      <c r="R15" s="27">
        <v>0</v>
      </c>
      <c r="S15" s="27">
        <v>0</v>
      </c>
      <c r="T15" s="27">
        <v>4</v>
      </c>
      <c r="U15" s="30"/>
      <c r="V15" s="30"/>
      <c r="W15" s="30"/>
      <c r="X15" s="30"/>
      <c r="Y15" s="30"/>
      <c r="Z15" s="27"/>
      <c r="AA15" s="27"/>
      <c r="AB15" s="27"/>
      <c r="AC15" s="27"/>
      <c r="AD15" s="27"/>
      <c r="AE15" s="27"/>
      <c r="AF15" s="14" t="s">
        <v>60</v>
      </c>
      <c r="AG15" s="24"/>
      <c r="AH15" s="9"/>
      <c r="AI15" s="9"/>
      <c r="AJ15" s="9"/>
      <c r="AK15" s="9"/>
      <c r="AL15" s="9"/>
    </row>
    <row r="16" spans="1:38" ht="15" customHeight="1" x14ac:dyDescent="0.2">
      <c r="A16" s="1"/>
      <c r="B16" s="27">
        <v>2010</v>
      </c>
      <c r="C16" s="27" t="s">
        <v>44</v>
      </c>
      <c r="D16" s="28" t="s">
        <v>42</v>
      </c>
      <c r="E16" s="27">
        <v>22</v>
      </c>
      <c r="F16" s="27">
        <v>0</v>
      </c>
      <c r="G16" s="27">
        <v>6</v>
      </c>
      <c r="H16" s="27">
        <v>1</v>
      </c>
      <c r="I16" s="27">
        <v>18</v>
      </c>
      <c r="J16" s="27">
        <v>3</v>
      </c>
      <c r="K16" s="27">
        <v>4</v>
      </c>
      <c r="L16" s="27">
        <v>5</v>
      </c>
      <c r="M16" s="27">
        <v>6</v>
      </c>
      <c r="N16" s="29">
        <v>0.23100000000000001</v>
      </c>
      <c r="O16" s="25">
        <f t="shared" si="0"/>
        <v>77.922077922077918</v>
      </c>
      <c r="P16" s="27">
        <v>8</v>
      </c>
      <c r="Q16" s="27">
        <v>0</v>
      </c>
      <c r="R16" s="27">
        <v>1</v>
      </c>
      <c r="S16" s="27">
        <v>0</v>
      </c>
      <c r="T16" s="27">
        <v>3</v>
      </c>
      <c r="U16" s="30"/>
      <c r="V16" s="30"/>
      <c r="W16" s="30"/>
      <c r="X16" s="30"/>
      <c r="Y16" s="30"/>
      <c r="Z16" s="27"/>
      <c r="AA16" s="27"/>
      <c r="AB16" s="27"/>
      <c r="AC16" s="27"/>
      <c r="AD16" s="27"/>
      <c r="AE16" s="27"/>
      <c r="AF16" s="14" t="s">
        <v>60</v>
      </c>
      <c r="AG16" s="24"/>
      <c r="AH16" s="9"/>
      <c r="AI16" s="9"/>
      <c r="AJ16" s="9"/>
      <c r="AK16" s="9"/>
      <c r="AL16" s="9"/>
    </row>
    <row r="17" spans="1:38" ht="15" customHeight="1" x14ac:dyDescent="0.2">
      <c r="A17" s="1"/>
      <c r="B17" s="86">
        <v>2011</v>
      </c>
      <c r="C17" s="86"/>
      <c r="D17" s="87" t="s">
        <v>52</v>
      </c>
      <c r="E17" s="86"/>
      <c r="F17" s="88" t="s">
        <v>58</v>
      </c>
      <c r="G17" s="91"/>
      <c r="H17" s="90"/>
      <c r="I17" s="86"/>
      <c r="J17" s="86"/>
      <c r="K17" s="86"/>
      <c r="L17" s="86"/>
      <c r="M17" s="86"/>
      <c r="N17" s="89"/>
      <c r="O17" s="25"/>
      <c r="P17" s="27"/>
      <c r="Q17" s="27"/>
      <c r="R17" s="27"/>
      <c r="S17" s="27"/>
      <c r="T17" s="27"/>
      <c r="U17" s="30"/>
      <c r="V17" s="30"/>
      <c r="W17" s="30"/>
      <c r="X17" s="30"/>
      <c r="Y17" s="30"/>
      <c r="Z17" s="27"/>
      <c r="AA17" s="27"/>
      <c r="AB17" s="27"/>
      <c r="AC17" s="27"/>
      <c r="AD17" s="27"/>
      <c r="AE17" s="27"/>
      <c r="AF17" s="14"/>
      <c r="AG17" s="24"/>
      <c r="AH17" s="9"/>
      <c r="AI17" s="9"/>
      <c r="AJ17" s="9"/>
      <c r="AK17" s="9"/>
      <c r="AL17" s="9"/>
    </row>
    <row r="18" spans="1:38" ht="15" customHeight="1" x14ac:dyDescent="0.2">
      <c r="A18" s="1"/>
      <c r="B18" s="27">
        <v>2012</v>
      </c>
      <c r="C18" s="27" t="s">
        <v>59</v>
      </c>
      <c r="D18" s="28" t="s">
        <v>42</v>
      </c>
      <c r="E18" s="27">
        <v>17</v>
      </c>
      <c r="F18" s="27">
        <v>0</v>
      </c>
      <c r="G18" s="33">
        <v>8</v>
      </c>
      <c r="H18" s="27">
        <v>4</v>
      </c>
      <c r="I18" s="27">
        <v>34</v>
      </c>
      <c r="J18" s="27">
        <v>18</v>
      </c>
      <c r="K18" s="27">
        <v>5</v>
      </c>
      <c r="L18" s="27">
        <v>3</v>
      </c>
      <c r="M18" s="27">
        <v>8</v>
      </c>
      <c r="N18" s="29">
        <v>0.44700000000000001</v>
      </c>
      <c r="O18" s="25">
        <f>PRODUCT(I18/N18)</f>
        <v>76.06263982102908</v>
      </c>
      <c r="P18" s="27">
        <v>3</v>
      </c>
      <c r="Q18" s="27">
        <v>0</v>
      </c>
      <c r="R18" s="27">
        <v>0</v>
      </c>
      <c r="S18" s="27">
        <v>0</v>
      </c>
      <c r="T18" s="27">
        <v>6</v>
      </c>
      <c r="U18" s="30"/>
      <c r="V18" s="30"/>
      <c r="W18" s="30"/>
      <c r="X18" s="30"/>
      <c r="Y18" s="30"/>
      <c r="Z18" s="27"/>
      <c r="AA18" s="27"/>
      <c r="AB18" s="27"/>
      <c r="AC18" s="27"/>
      <c r="AD18" s="27"/>
      <c r="AE18" s="27"/>
      <c r="AF18" s="14" t="s">
        <v>60</v>
      </c>
      <c r="AG18" s="24"/>
      <c r="AH18" s="9"/>
      <c r="AI18" s="9"/>
      <c r="AJ18" s="9"/>
      <c r="AK18" s="9"/>
      <c r="AL18" s="9"/>
    </row>
    <row r="19" spans="1:38" ht="15" customHeight="1" x14ac:dyDescent="0.2">
      <c r="A19" s="1"/>
      <c r="B19" s="27">
        <v>2013</v>
      </c>
      <c r="C19" s="27" t="s">
        <v>44</v>
      </c>
      <c r="D19" s="28" t="s">
        <v>42</v>
      </c>
      <c r="E19" s="27">
        <v>24</v>
      </c>
      <c r="F19" s="27">
        <v>0</v>
      </c>
      <c r="G19" s="33">
        <v>14</v>
      </c>
      <c r="H19" s="27">
        <v>4</v>
      </c>
      <c r="I19" s="27">
        <v>48</v>
      </c>
      <c r="J19" s="27">
        <v>16</v>
      </c>
      <c r="K19" s="27">
        <v>8</v>
      </c>
      <c r="L19" s="27">
        <v>10</v>
      </c>
      <c r="M19" s="27">
        <v>14</v>
      </c>
      <c r="N19" s="29">
        <v>0.39340000000000003</v>
      </c>
      <c r="O19" s="25">
        <f t="shared" si="0"/>
        <v>122.01321809862735</v>
      </c>
      <c r="P19" s="27">
        <v>8</v>
      </c>
      <c r="Q19" s="27">
        <v>0</v>
      </c>
      <c r="R19" s="27">
        <v>1</v>
      </c>
      <c r="S19" s="27">
        <v>3</v>
      </c>
      <c r="T19" s="27">
        <v>16</v>
      </c>
      <c r="U19" s="30"/>
      <c r="V19" s="30"/>
      <c r="W19" s="30"/>
      <c r="X19" s="30"/>
      <c r="Y19" s="30"/>
      <c r="Z19" s="27"/>
      <c r="AA19" s="27"/>
      <c r="AB19" s="27"/>
      <c r="AC19" s="27"/>
      <c r="AD19" s="27"/>
      <c r="AE19" s="27"/>
      <c r="AF19" s="14" t="s">
        <v>60</v>
      </c>
      <c r="AG19" s="24"/>
      <c r="AH19" s="9"/>
      <c r="AI19" s="9"/>
      <c r="AJ19" s="9"/>
      <c r="AK19" s="9"/>
      <c r="AL19" s="9"/>
    </row>
    <row r="20" spans="1:38" ht="15" customHeight="1" x14ac:dyDescent="0.2">
      <c r="A20" s="1"/>
      <c r="B20" s="27" t="s">
        <v>104</v>
      </c>
      <c r="C20" s="27"/>
      <c r="D20" s="28"/>
      <c r="E20" s="27"/>
      <c r="F20" s="27"/>
      <c r="G20" s="33"/>
      <c r="H20" s="27"/>
      <c r="I20" s="27"/>
      <c r="J20" s="27"/>
      <c r="K20" s="27"/>
      <c r="L20" s="27"/>
      <c r="M20" s="27"/>
      <c r="N20" s="29"/>
      <c r="O20" s="25"/>
      <c r="P20" s="27"/>
      <c r="Q20" s="27"/>
      <c r="R20" s="27"/>
      <c r="S20" s="27"/>
      <c r="T20" s="27"/>
      <c r="U20" s="30"/>
      <c r="V20" s="30"/>
      <c r="W20" s="30"/>
      <c r="X20" s="30"/>
      <c r="Y20" s="30"/>
      <c r="Z20" s="27"/>
      <c r="AA20" s="27"/>
      <c r="AB20" s="27"/>
      <c r="AC20" s="27"/>
      <c r="AD20" s="27"/>
      <c r="AE20" s="27"/>
      <c r="AF20" s="14"/>
      <c r="AG20" s="24"/>
      <c r="AH20" s="9"/>
      <c r="AI20" s="9"/>
      <c r="AJ20" s="9"/>
      <c r="AK20" s="9"/>
      <c r="AL20" s="9"/>
    </row>
    <row r="21" spans="1:38" ht="15" customHeight="1" x14ac:dyDescent="0.2">
      <c r="A21" s="1"/>
      <c r="B21" s="82">
        <v>2017</v>
      </c>
      <c r="C21" s="82"/>
      <c r="D21" s="83" t="s">
        <v>52</v>
      </c>
      <c r="E21" s="82"/>
      <c r="F21" s="84" t="s">
        <v>48</v>
      </c>
      <c r="G21" s="82"/>
      <c r="H21" s="82"/>
      <c r="I21" s="82"/>
      <c r="J21" s="82"/>
      <c r="K21" s="82"/>
      <c r="L21" s="82"/>
      <c r="M21" s="82"/>
      <c r="N21" s="85"/>
      <c r="O21" s="25"/>
      <c r="P21" s="27"/>
      <c r="Q21" s="27"/>
      <c r="R21" s="27"/>
      <c r="S21" s="27"/>
      <c r="T21" s="27"/>
      <c r="U21" s="30"/>
      <c r="V21" s="30"/>
      <c r="W21" s="30"/>
      <c r="X21" s="30"/>
      <c r="Y21" s="30"/>
      <c r="Z21" s="27"/>
      <c r="AA21" s="27"/>
      <c r="AB21" s="27"/>
      <c r="AC21" s="27"/>
      <c r="AD21" s="27"/>
      <c r="AE21" s="27"/>
      <c r="AF21" s="14"/>
      <c r="AG21" s="24"/>
      <c r="AH21" s="9"/>
      <c r="AI21" s="9"/>
      <c r="AJ21" s="9"/>
      <c r="AK21" s="9"/>
      <c r="AL21" s="9"/>
    </row>
    <row r="22" spans="1:38" ht="15" customHeight="1" x14ac:dyDescent="0.2">
      <c r="A22" s="1"/>
      <c r="B22" s="17" t="s">
        <v>9</v>
      </c>
      <c r="C22" s="18"/>
      <c r="D22" s="16"/>
      <c r="E22" s="19">
        <f t="shared" ref="E22:M22" si="1">SUM(E4:E19)</f>
        <v>140</v>
      </c>
      <c r="F22" s="19">
        <f t="shared" si="1"/>
        <v>2</v>
      </c>
      <c r="G22" s="19">
        <f t="shared" si="1"/>
        <v>55</v>
      </c>
      <c r="H22" s="19">
        <f t="shared" si="1"/>
        <v>29</v>
      </c>
      <c r="I22" s="19">
        <f t="shared" si="1"/>
        <v>245</v>
      </c>
      <c r="J22" s="19">
        <f t="shared" si="1"/>
        <v>100</v>
      </c>
      <c r="K22" s="19">
        <f t="shared" si="1"/>
        <v>40</v>
      </c>
      <c r="L22" s="19">
        <f t="shared" si="1"/>
        <v>48</v>
      </c>
      <c r="M22" s="19">
        <f t="shared" si="1"/>
        <v>57</v>
      </c>
      <c r="N22" s="31">
        <f>PRODUCT(I22/O22)</f>
        <v>0.37131773573735671</v>
      </c>
      <c r="O22" s="32">
        <f t="shared" ref="O22:AE22" si="2">SUM(O4:O19)</f>
        <v>659.81227509502878</v>
      </c>
      <c r="P22" s="19">
        <f t="shared" si="2"/>
        <v>33</v>
      </c>
      <c r="Q22" s="19">
        <f t="shared" si="2"/>
        <v>0</v>
      </c>
      <c r="R22" s="19">
        <f t="shared" si="2"/>
        <v>7</v>
      </c>
      <c r="S22" s="19">
        <f t="shared" si="2"/>
        <v>5</v>
      </c>
      <c r="T22" s="19">
        <f t="shared" si="2"/>
        <v>42</v>
      </c>
      <c r="U22" s="19">
        <f t="shared" si="2"/>
        <v>3</v>
      </c>
      <c r="V22" s="19">
        <f t="shared" si="2"/>
        <v>0</v>
      </c>
      <c r="W22" s="19">
        <f t="shared" si="2"/>
        <v>1</v>
      </c>
      <c r="X22" s="19">
        <f t="shared" si="2"/>
        <v>3</v>
      </c>
      <c r="Y22" s="19">
        <f t="shared" si="2"/>
        <v>12</v>
      </c>
      <c r="Z22" s="19">
        <f t="shared" si="2"/>
        <v>0</v>
      </c>
      <c r="AA22" s="19">
        <f t="shared" si="2"/>
        <v>0</v>
      </c>
      <c r="AB22" s="19">
        <f t="shared" si="2"/>
        <v>0</v>
      </c>
      <c r="AC22" s="19">
        <f t="shared" si="2"/>
        <v>0</v>
      </c>
      <c r="AD22" s="19">
        <f t="shared" si="2"/>
        <v>1</v>
      </c>
      <c r="AE22" s="19">
        <f t="shared" si="2"/>
        <v>0</v>
      </c>
      <c r="AF22" s="14"/>
      <c r="AG22" s="24"/>
      <c r="AH22" s="9"/>
      <c r="AI22" s="9"/>
      <c r="AJ22" s="9"/>
      <c r="AK22" s="9"/>
      <c r="AL22" s="9"/>
    </row>
    <row r="23" spans="1:38" ht="15" customHeight="1" x14ac:dyDescent="0.2">
      <c r="A23" s="1"/>
      <c r="B23" s="28" t="s">
        <v>2</v>
      </c>
      <c r="C23" s="33"/>
      <c r="D23" s="34">
        <f>SUM(F22:H22)+((I22-F22-G22)/3)+(E22/3)+(Z22*25)+(AA22*25)+(AB22*10)+(AC22*25)+(AD22*20)+(AE22*15)</f>
        <v>215.33333333333331</v>
      </c>
      <c r="E23" s="1"/>
      <c r="F23" s="1"/>
      <c r="G23" s="1"/>
      <c r="H23" s="1"/>
      <c r="I23" s="1"/>
      <c r="J23" s="1"/>
      <c r="K23" s="1"/>
      <c r="L23" s="1"/>
      <c r="M23" s="1"/>
      <c r="N23" s="35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25"/>
      <c r="AC23" s="1"/>
      <c r="AD23" s="36"/>
      <c r="AE23" s="1"/>
      <c r="AF23" s="1"/>
      <c r="AG23" s="24"/>
      <c r="AH23" s="9"/>
      <c r="AI23" s="9"/>
      <c r="AJ23" s="9"/>
      <c r="AK23" s="9"/>
      <c r="AL23" s="9"/>
    </row>
    <row r="24" spans="1:38" s="10" customFormat="1" ht="1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35"/>
      <c r="O24" s="37"/>
      <c r="P24" s="1"/>
      <c r="Q24" s="38"/>
      <c r="R24" s="1"/>
      <c r="S24" s="1"/>
      <c r="T24" s="1"/>
      <c r="U24" s="1"/>
      <c r="V24" s="1"/>
      <c r="W24" s="1"/>
      <c r="X24" s="1"/>
      <c r="Y24" s="1"/>
      <c r="Z24" s="1"/>
      <c r="AA24" s="1"/>
      <c r="AB24" s="25"/>
      <c r="AC24" s="1"/>
      <c r="AD24" s="1"/>
      <c r="AE24" s="1"/>
      <c r="AF24" s="39"/>
      <c r="AG24" s="24"/>
      <c r="AH24" s="9"/>
      <c r="AI24" s="9"/>
      <c r="AJ24" s="9"/>
      <c r="AK24" s="9"/>
      <c r="AL24" s="9"/>
    </row>
    <row r="25" spans="1:38" ht="15" customHeight="1" x14ac:dyDescent="0.25">
      <c r="A25" s="1"/>
      <c r="B25" s="23" t="s">
        <v>16</v>
      </c>
      <c r="C25" s="40"/>
      <c r="D25" s="40"/>
      <c r="E25" s="19" t="s">
        <v>4</v>
      </c>
      <c r="F25" s="19" t="s">
        <v>13</v>
      </c>
      <c r="G25" s="16" t="s">
        <v>14</v>
      </c>
      <c r="H25" s="19" t="s">
        <v>15</v>
      </c>
      <c r="I25" s="19" t="s">
        <v>3</v>
      </c>
      <c r="J25" s="1"/>
      <c r="K25" s="19" t="s">
        <v>25</v>
      </c>
      <c r="L25" s="19" t="s">
        <v>26</v>
      </c>
      <c r="M25" s="19" t="s">
        <v>27</v>
      </c>
      <c r="N25" s="31" t="s">
        <v>38</v>
      </c>
      <c r="O25" s="25"/>
      <c r="P25" s="41" t="s">
        <v>33</v>
      </c>
      <c r="Q25" s="13"/>
      <c r="R25" s="13"/>
      <c r="S25" s="13"/>
      <c r="T25" s="42"/>
      <c r="U25" s="42"/>
      <c r="V25" s="42"/>
      <c r="W25" s="42"/>
      <c r="X25" s="42"/>
      <c r="Y25" s="13"/>
      <c r="Z25" s="13"/>
      <c r="AA25" s="13"/>
      <c r="AB25" s="12"/>
      <c r="AC25" s="13"/>
      <c r="AD25" s="13"/>
      <c r="AE25" s="13"/>
      <c r="AF25" s="43"/>
      <c r="AG25" s="24"/>
      <c r="AH25" s="9"/>
      <c r="AI25" s="9"/>
      <c r="AJ25" s="9"/>
      <c r="AK25" s="9"/>
      <c r="AL25" s="9"/>
    </row>
    <row r="26" spans="1:38" ht="15" customHeight="1" x14ac:dyDescent="0.2">
      <c r="A26" s="1"/>
      <c r="B26" s="41" t="s">
        <v>17</v>
      </c>
      <c r="C26" s="13"/>
      <c r="D26" s="44"/>
      <c r="E26" s="27">
        <f>PRODUCT(E22)</f>
        <v>140</v>
      </c>
      <c r="F26" s="27">
        <f>PRODUCT(F22)</f>
        <v>2</v>
      </c>
      <c r="G26" s="27">
        <f>PRODUCT(G22)</f>
        <v>55</v>
      </c>
      <c r="H26" s="27">
        <f>PRODUCT(H22)</f>
        <v>29</v>
      </c>
      <c r="I26" s="27">
        <f>PRODUCT(I22)</f>
        <v>245</v>
      </c>
      <c r="J26" s="1"/>
      <c r="K26" s="45">
        <f>PRODUCT((F26+G26)/E26)</f>
        <v>0.40714285714285714</v>
      </c>
      <c r="L26" s="45">
        <f>PRODUCT(H26/E26)</f>
        <v>0.20714285714285716</v>
      </c>
      <c r="M26" s="45">
        <f>PRODUCT(I26/E26)</f>
        <v>1.75</v>
      </c>
      <c r="N26" s="29">
        <f>PRODUCT(N22)</f>
        <v>0.37131773573735671</v>
      </c>
      <c r="O26" s="25">
        <f>PRODUCT(O22)</f>
        <v>659.81227509502878</v>
      </c>
      <c r="P26" s="46" t="s">
        <v>34</v>
      </c>
      <c r="Q26" s="47"/>
      <c r="R26" s="47"/>
      <c r="S26" s="48" t="s">
        <v>61</v>
      </c>
      <c r="T26" s="48"/>
      <c r="U26" s="48"/>
      <c r="V26" s="48"/>
      <c r="W26" s="48"/>
      <c r="X26" s="48"/>
      <c r="Y26" s="48"/>
      <c r="Z26" s="48"/>
      <c r="AA26" s="48"/>
      <c r="AB26" s="49"/>
      <c r="AC26" s="48"/>
      <c r="AD26" s="50" t="s">
        <v>39</v>
      </c>
      <c r="AE26" s="50"/>
      <c r="AF26" s="51" t="s">
        <v>62</v>
      </c>
      <c r="AG26" s="24"/>
      <c r="AH26" s="9"/>
      <c r="AI26" s="9"/>
      <c r="AJ26" s="9"/>
      <c r="AK26" s="9"/>
      <c r="AL26" s="9"/>
    </row>
    <row r="27" spans="1:38" ht="15" customHeight="1" x14ac:dyDescent="0.2">
      <c r="A27" s="1"/>
      <c r="B27" s="52" t="s">
        <v>18</v>
      </c>
      <c r="C27" s="53"/>
      <c r="D27" s="54"/>
      <c r="E27" s="27">
        <f>PRODUCT(P22)</f>
        <v>33</v>
      </c>
      <c r="F27" s="27">
        <f>PRODUCT(Q22)</f>
        <v>0</v>
      </c>
      <c r="G27" s="27">
        <f>PRODUCT(R22)</f>
        <v>7</v>
      </c>
      <c r="H27" s="27">
        <f>PRODUCT(S22)</f>
        <v>5</v>
      </c>
      <c r="I27" s="27">
        <f>PRODUCT(T22)</f>
        <v>42</v>
      </c>
      <c r="J27" s="1"/>
      <c r="K27" s="45">
        <f>PRODUCT((F27+G27)/E27)</f>
        <v>0.21212121212121213</v>
      </c>
      <c r="L27" s="45">
        <f>PRODUCT(H27/E27)</f>
        <v>0.15151515151515152</v>
      </c>
      <c r="M27" s="45">
        <f>PRODUCT(I27/E27)</f>
        <v>1.2727272727272727</v>
      </c>
      <c r="N27" s="29">
        <f>PRODUCT(I27/O27)</f>
        <v>0.30434782608695654</v>
      </c>
      <c r="O27" s="25">
        <v>138</v>
      </c>
      <c r="P27" s="55" t="s">
        <v>35</v>
      </c>
      <c r="Q27" s="56"/>
      <c r="R27" s="56"/>
      <c r="S27" s="57" t="s">
        <v>63</v>
      </c>
      <c r="T27" s="57"/>
      <c r="U27" s="57"/>
      <c r="V27" s="57"/>
      <c r="W27" s="57"/>
      <c r="X27" s="57"/>
      <c r="Y27" s="57"/>
      <c r="Z27" s="57"/>
      <c r="AA27" s="57"/>
      <c r="AB27" s="58"/>
      <c r="AC27" s="57"/>
      <c r="AD27" s="59" t="s">
        <v>39</v>
      </c>
      <c r="AE27" s="59"/>
      <c r="AF27" s="60" t="s">
        <v>64</v>
      </c>
      <c r="AG27" s="24"/>
      <c r="AH27" s="9"/>
      <c r="AI27" s="9"/>
      <c r="AJ27" s="9"/>
      <c r="AK27" s="9"/>
      <c r="AL27" s="9"/>
    </row>
    <row r="28" spans="1:38" ht="15" customHeight="1" x14ac:dyDescent="0.2">
      <c r="A28" s="1"/>
      <c r="B28" s="61" t="s">
        <v>19</v>
      </c>
      <c r="C28" s="62"/>
      <c r="D28" s="63"/>
      <c r="E28" s="30">
        <f>PRODUCT(U22)</f>
        <v>3</v>
      </c>
      <c r="F28" s="30">
        <f>PRODUCT(V22)</f>
        <v>0</v>
      </c>
      <c r="G28" s="30">
        <f>PRODUCT(W22)</f>
        <v>1</v>
      </c>
      <c r="H28" s="30">
        <f>PRODUCT(X22)</f>
        <v>3</v>
      </c>
      <c r="I28" s="30">
        <f>PRODUCT(Y22)</f>
        <v>12</v>
      </c>
      <c r="J28" s="1"/>
      <c r="K28" s="64">
        <f>PRODUCT((F28+G28)/E28)</f>
        <v>0.33333333333333331</v>
      </c>
      <c r="L28" s="64">
        <f>PRODUCT(H28/E28)</f>
        <v>1</v>
      </c>
      <c r="M28" s="64">
        <f>PRODUCT(I28/E28)</f>
        <v>4</v>
      </c>
      <c r="N28" s="65">
        <v>0.66700000000000004</v>
      </c>
      <c r="O28" s="25">
        <v>18</v>
      </c>
      <c r="P28" s="55" t="s">
        <v>36</v>
      </c>
      <c r="Q28" s="56"/>
      <c r="R28" s="56"/>
      <c r="S28" s="57" t="s">
        <v>65</v>
      </c>
      <c r="T28" s="57"/>
      <c r="U28" s="57"/>
      <c r="V28" s="57"/>
      <c r="W28" s="57"/>
      <c r="X28" s="57"/>
      <c r="Y28" s="57"/>
      <c r="Z28" s="57"/>
      <c r="AA28" s="57"/>
      <c r="AB28" s="58"/>
      <c r="AC28" s="57"/>
      <c r="AD28" s="59" t="s">
        <v>66</v>
      </c>
      <c r="AE28" s="59"/>
      <c r="AF28" s="60" t="s">
        <v>67</v>
      </c>
      <c r="AG28" s="24"/>
      <c r="AH28" s="9"/>
      <c r="AI28" s="9"/>
      <c r="AJ28" s="9"/>
      <c r="AK28" s="9"/>
      <c r="AL28" s="9"/>
    </row>
    <row r="29" spans="1:38" ht="15" customHeight="1" x14ac:dyDescent="0.2">
      <c r="A29" s="1"/>
      <c r="B29" s="66" t="s">
        <v>20</v>
      </c>
      <c r="C29" s="67"/>
      <c r="D29" s="68"/>
      <c r="E29" s="19">
        <f>SUM(E26:E28)</f>
        <v>176</v>
      </c>
      <c r="F29" s="19">
        <f>SUM(F26:F28)</f>
        <v>2</v>
      </c>
      <c r="G29" s="19">
        <f>SUM(G26:G28)</f>
        <v>63</v>
      </c>
      <c r="H29" s="19">
        <f>SUM(H26:H28)</f>
        <v>37</v>
      </c>
      <c r="I29" s="19">
        <f>SUM(I26:I28)</f>
        <v>299</v>
      </c>
      <c r="J29" s="1"/>
      <c r="K29" s="69">
        <f>PRODUCT((F29+G29)/E29)</f>
        <v>0.36931818181818182</v>
      </c>
      <c r="L29" s="69">
        <f>PRODUCT(H29/E29)</f>
        <v>0.21022727272727273</v>
      </c>
      <c r="M29" s="69">
        <f>PRODUCT(I29/E29)</f>
        <v>1.6988636363636365</v>
      </c>
      <c r="N29" s="31">
        <f>PRODUCT(I29/O29)</f>
        <v>0.36650588515007498</v>
      </c>
      <c r="O29" s="25">
        <f>SUM(O26:O28)</f>
        <v>815.81227509502878</v>
      </c>
      <c r="P29" s="70" t="s">
        <v>37</v>
      </c>
      <c r="Q29" s="71"/>
      <c r="R29" s="71"/>
      <c r="S29" s="72" t="s">
        <v>68</v>
      </c>
      <c r="T29" s="72"/>
      <c r="U29" s="72"/>
      <c r="V29" s="72"/>
      <c r="W29" s="72"/>
      <c r="X29" s="72"/>
      <c r="Y29" s="72"/>
      <c r="Z29" s="72"/>
      <c r="AA29" s="72"/>
      <c r="AB29" s="73"/>
      <c r="AC29" s="72"/>
      <c r="AD29" s="74" t="s">
        <v>69</v>
      </c>
      <c r="AE29" s="74"/>
      <c r="AF29" s="75" t="s">
        <v>70</v>
      </c>
      <c r="AG29" s="24"/>
      <c r="AH29" s="9"/>
      <c r="AI29" s="9"/>
      <c r="AJ29" s="9"/>
      <c r="AK29" s="9"/>
      <c r="AL29" s="9"/>
    </row>
    <row r="30" spans="1:38" ht="15" customHeight="1" x14ac:dyDescent="0.25">
      <c r="A30" s="1"/>
      <c r="B30" s="36"/>
      <c r="C30" s="36"/>
      <c r="D30" s="36"/>
      <c r="E30" s="36"/>
      <c r="F30" s="36"/>
      <c r="G30" s="36"/>
      <c r="H30" s="36"/>
      <c r="I30" s="36"/>
      <c r="J30" s="1"/>
      <c r="K30" s="36"/>
      <c r="L30" s="36"/>
      <c r="M30" s="36"/>
      <c r="N30" s="35"/>
      <c r="O30" s="25"/>
      <c r="P30" s="1"/>
      <c r="Q30" s="38"/>
      <c r="R30" s="1"/>
      <c r="S30" s="1"/>
      <c r="T30" s="25"/>
      <c r="U30" s="25"/>
      <c r="V30" s="76"/>
      <c r="W30" s="1"/>
      <c r="X30" s="1"/>
      <c r="Y30" s="1"/>
      <c r="Z30" s="1"/>
      <c r="AA30" s="1"/>
      <c r="AB30" s="25"/>
      <c r="AC30" s="1"/>
      <c r="AD30" s="1"/>
      <c r="AE30" s="1"/>
      <c r="AF30" s="1"/>
      <c r="AG30" s="24"/>
      <c r="AH30" s="9"/>
      <c r="AI30" s="9"/>
      <c r="AJ30" s="9"/>
      <c r="AK30" s="9"/>
      <c r="AL30" s="9"/>
    </row>
    <row r="31" spans="1:38" ht="15" customHeight="1" x14ac:dyDescent="0.25">
      <c r="A31" s="1"/>
      <c r="B31" s="1" t="s">
        <v>40</v>
      </c>
      <c r="C31" s="1"/>
      <c r="D31" s="1" t="s">
        <v>49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25"/>
      <c r="P31" s="1"/>
      <c r="Q31" s="38"/>
      <c r="R31" s="1"/>
      <c r="S31" s="1"/>
      <c r="T31" s="25"/>
      <c r="U31" s="25"/>
      <c r="V31" s="76"/>
      <c r="W31" s="1"/>
      <c r="X31" s="1"/>
      <c r="Y31" s="1"/>
      <c r="Z31" s="1"/>
      <c r="AA31" s="1"/>
      <c r="AB31" s="25"/>
      <c r="AC31" s="1"/>
      <c r="AD31" s="1"/>
      <c r="AE31" s="1"/>
      <c r="AF31" s="39"/>
      <c r="AG31" s="24"/>
      <c r="AH31" s="9"/>
      <c r="AI31" s="9"/>
      <c r="AJ31" s="9"/>
      <c r="AK31" s="9"/>
      <c r="AL31" s="9"/>
    </row>
    <row r="32" spans="1:38" ht="15" customHeight="1" x14ac:dyDescent="0.25">
      <c r="A32" s="1"/>
      <c r="B32" s="1"/>
      <c r="C32" s="1"/>
      <c r="D32" s="1" t="s">
        <v>50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25"/>
      <c r="P32" s="1"/>
      <c r="Q32" s="38"/>
      <c r="R32" s="25"/>
      <c r="S32" s="1"/>
      <c r="T32" s="25"/>
      <c r="U32" s="25"/>
      <c r="V32" s="76"/>
      <c r="W32" s="1"/>
      <c r="X32" s="1"/>
      <c r="Y32" s="1"/>
      <c r="Z32" s="1"/>
      <c r="AA32" s="1"/>
      <c r="AB32" s="25"/>
      <c r="AC32" s="1"/>
      <c r="AD32" s="1"/>
      <c r="AE32" s="1"/>
      <c r="AF32" s="39"/>
      <c r="AG32" s="24"/>
      <c r="AH32" s="9"/>
      <c r="AI32" s="9"/>
      <c r="AJ32" s="9"/>
      <c r="AK32" s="9"/>
      <c r="AL32" s="9"/>
    </row>
    <row r="33" spans="1:38" ht="15" customHeight="1" x14ac:dyDescent="0.25">
      <c r="A33" s="1"/>
      <c r="B33" s="1"/>
      <c r="C33" s="1"/>
      <c r="D33" s="1" t="s">
        <v>55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25"/>
      <c r="P33" s="1"/>
      <c r="Q33" s="38"/>
      <c r="R33" s="25"/>
      <c r="S33" s="1"/>
      <c r="T33" s="25"/>
      <c r="U33" s="25"/>
      <c r="V33" s="76"/>
      <c r="W33" s="1"/>
      <c r="X33" s="1"/>
      <c r="Y33" s="1"/>
      <c r="Z33" s="1"/>
      <c r="AA33" s="1"/>
      <c r="AB33" s="25"/>
      <c r="AC33" s="1"/>
      <c r="AD33" s="1"/>
      <c r="AE33" s="1"/>
      <c r="AF33" s="39"/>
      <c r="AG33" s="24"/>
      <c r="AH33" s="9"/>
      <c r="AI33" s="9"/>
      <c r="AJ33" s="9"/>
      <c r="AK33" s="9"/>
      <c r="AL33" s="9"/>
    </row>
    <row r="34" spans="1:38" ht="1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25"/>
      <c r="P34" s="1"/>
      <c r="Q34" s="38"/>
      <c r="R34" s="25"/>
      <c r="S34" s="1"/>
      <c r="T34" s="25"/>
      <c r="U34" s="25"/>
      <c r="V34" s="76"/>
      <c r="W34" s="1"/>
      <c r="X34" s="1"/>
      <c r="Y34" s="1"/>
      <c r="Z34" s="1"/>
      <c r="AA34" s="1"/>
      <c r="AB34" s="25"/>
      <c r="AC34" s="1"/>
      <c r="AD34" s="1"/>
      <c r="AE34" s="1"/>
      <c r="AF34" s="39"/>
      <c r="AG34" s="24"/>
      <c r="AH34" s="9"/>
      <c r="AI34" s="9"/>
      <c r="AJ34" s="9"/>
      <c r="AK34" s="9"/>
      <c r="AL34" s="9"/>
    </row>
    <row r="35" spans="1:38" ht="1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25"/>
      <c r="P35" s="1"/>
      <c r="Q35" s="38"/>
      <c r="R35" s="25"/>
      <c r="S35" s="1"/>
      <c r="T35" s="25"/>
      <c r="U35" s="25"/>
      <c r="V35" s="76"/>
      <c r="W35" s="1"/>
      <c r="X35" s="1"/>
      <c r="Y35" s="1"/>
      <c r="Z35" s="1"/>
      <c r="AA35" s="1"/>
      <c r="AB35" s="25"/>
      <c r="AC35" s="1"/>
      <c r="AD35" s="1"/>
      <c r="AE35" s="1"/>
      <c r="AF35" s="39"/>
      <c r="AG35" s="24"/>
      <c r="AH35" s="9"/>
      <c r="AI35" s="9"/>
      <c r="AJ35" s="9"/>
      <c r="AK35" s="9"/>
      <c r="AL35" s="9"/>
    </row>
    <row r="36" spans="1:38" ht="1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25"/>
      <c r="P36" s="1"/>
      <c r="Q36" s="38"/>
      <c r="R36" s="25"/>
      <c r="S36" s="1"/>
      <c r="T36" s="25"/>
      <c r="U36" s="25"/>
      <c r="V36" s="76"/>
      <c r="W36" s="1"/>
      <c r="X36" s="1"/>
      <c r="Y36" s="1"/>
      <c r="Z36" s="1"/>
      <c r="AA36" s="1"/>
      <c r="AB36" s="25"/>
      <c r="AC36" s="1"/>
      <c r="AD36" s="1"/>
      <c r="AE36" s="1"/>
      <c r="AF36" s="39"/>
      <c r="AG36" s="24"/>
      <c r="AH36" s="9"/>
      <c r="AI36" s="9"/>
      <c r="AJ36" s="9"/>
      <c r="AK36" s="9"/>
      <c r="AL36" s="9"/>
    </row>
    <row r="37" spans="1:38" ht="15" customHeight="1" x14ac:dyDescent="0.25">
      <c r="A37" s="1"/>
      <c r="B37" s="1"/>
      <c r="C37" s="1"/>
      <c r="D37" s="1"/>
      <c r="E37" s="1"/>
      <c r="F37" s="25"/>
      <c r="G37" s="1"/>
      <c r="H37" s="1"/>
      <c r="I37" s="1"/>
      <c r="J37" s="1"/>
      <c r="K37" s="1"/>
      <c r="L37" s="1"/>
      <c r="M37" s="1"/>
      <c r="N37" s="38"/>
      <c r="O37" s="25"/>
      <c r="P37" s="1"/>
      <c r="Q37" s="38"/>
      <c r="R37" s="25"/>
      <c r="S37" s="1"/>
      <c r="T37" s="25"/>
      <c r="U37" s="25"/>
      <c r="V37" s="76"/>
      <c r="W37" s="1"/>
      <c r="X37" s="1"/>
      <c r="Y37" s="1"/>
      <c r="Z37" s="1"/>
      <c r="AA37" s="1"/>
      <c r="AB37" s="25"/>
      <c r="AC37" s="1"/>
      <c r="AD37" s="1"/>
      <c r="AE37" s="1"/>
      <c r="AF37" s="39"/>
      <c r="AG37" s="24"/>
      <c r="AH37" s="9"/>
      <c r="AI37" s="9"/>
      <c r="AJ37" s="9"/>
      <c r="AK37" s="9"/>
      <c r="AL37" s="9"/>
    </row>
    <row r="38" spans="1:38" ht="1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38"/>
      <c r="O38" s="25"/>
      <c r="P38" s="1"/>
      <c r="Q38" s="38"/>
      <c r="R38" s="25"/>
      <c r="S38" s="1"/>
      <c r="T38" s="25"/>
      <c r="U38" s="25"/>
      <c r="V38" s="76"/>
      <c r="W38" s="1"/>
      <c r="X38" s="1"/>
      <c r="Y38" s="1"/>
      <c r="Z38" s="1"/>
      <c r="AA38" s="1"/>
      <c r="AB38" s="25"/>
      <c r="AC38" s="1"/>
      <c r="AD38" s="1"/>
      <c r="AE38" s="1"/>
      <c r="AF38" s="39"/>
      <c r="AG38" s="24"/>
      <c r="AH38" s="9"/>
      <c r="AI38" s="9"/>
      <c r="AJ38" s="9"/>
      <c r="AK38" s="9"/>
      <c r="AL38" s="9"/>
    </row>
    <row r="39" spans="1:38" s="78" customFormat="1" ht="15" customHeight="1" x14ac:dyDescent="0.25">
      <c r="A39" s="1"/>
      <c r="B39" s="1"/>
      <c r="C39" s="9"/>
      <c r="D39" s="9"/>
      <c r="E39" s="1"/>
      <c r="F39" s="1"/>
      <c r="G39" s="1"/>
      <c r="H39" s="1"/>
      <c r="I39" s="1"/>
      <c r="J39" s="1"/>
      <c r="K39" s="1"/>
      <c r="L39" s="1"/>
      <c r="M39" s="77"/>
      <c r="N39" s="77"/>
      <c r="O39" s="25"/>
      <c r="P39" s="1"/>
      <c r="Q39" s="38"/>
      <c r="R39" s="25"/>
      <c r="S39" s="25"/>
      <c r="T39" s="25"/>
      <c r="U39" s="25"/>
      <c r="V39" s="25"/>
      <c r="W39" s="1"/>
      <c r="X39" s="1"/>
      <c r="Y39" s="1"/>
      <c r="Z39" s="1"/>
      <c r="AA39" s="1"/>
      <c r="AB39" s="25"/>
      <c r="AC39" s="1"/>
      <c r="AD39" s="1"/>
      <c r="AE39" s="1"/>
      <c r="AF39" s="39"/>
      <c r="AG39" s="24"/>
      <c r="AH39" s="9"/>
      <c r="AI39" s="9"/>
      <c r="AJ39" s="9"/>
      <c r="AK39" s="9"/>
      <c r="AL39" s="9"/>
    </row>
    <row r="40" spans="1:38" s="78" customFormat="1" ht="1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5"/>
      <c r="P40" s="1"/>
      <c r="Q40" s="38"/>
      <c r="R40" s="1"/>
      <c r="S40" s="1"/>
      <c r="T40" s="25"/>
      <c r="U40" s="25"/>
      <c r="V40" s="76"/>
      <c r="W40" s="1"/>
      <c r="X40" s="1"/>
      <c r="Y40" s="1"/>
      <c r="Z40" s="1"/>
      <c r="AA40" s="1"/>
      <c r="AB40" s="25"/>
      <c r="AC40" s="1"/>
      <c r="AD40" s="1"/>
      <c r="AE40" s="1"/>
      <c r="AF40" s="39"/>
      <c r="AG40" s="24"/>
      <c r="AH40" s="9"/>
      <c r="AI40" s="9"/>
      <c r="AJ40" s="9"/>
      <c r="AK40" s="9"/>
      <c r="AL40" s="9"/>
    </row>
    <row r="41" spans="1:38" s="78" customFormat="1" ht="1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5"/>
      <c r="P41" s="1"/>
      <c r="Q41" s="38"/>
      <c r="R41" s="1"/>
      <c r="S41" s="1"/>
      <c r="T41" s="25"/>
      <c r="U41" s="25"/>
      <c r="V41" s="76"/>
      <c r="W41" s="1"/>
      <c r="X41" s="25"/>
      <c r="Y41" s="25"/>
      <c r="Z41" s="25"/>
      <c r="AA41" s="25"/>
      <c r="AB41" s="25"/>
      <c r="AC41" s="25"/>
      <c r="AD41" s="25"/>
      <c r="AE41" s="25"/>
      <c r="AF41" s="25"/>
      <c r="AG41" s="24"/>
      <c r="AH41" s="9"/>
      <c r="AI41" s="9"/>
      <c r="AJ41" s="9"/>
      <c r="AK41" s="9"/>
      <c r="AL41" s="9"/>
    </row>
    <row r="42" spans="1:38" ht="1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25"/>
      <c r="P42" s="1"/>
      <c r="Q42" s="38"/>
      <c r="R42" s="1"/>
      <c r="S42" s="1"/>
      <c r="T42" s="25"/>
      <c r="U42" s="25"/>
      <c r="V42" s="76"/>
      <c r="W42" s="1"/>
      <c r="X42" s="25"/>
      <c r="Y42" s="25"/>
      <c r="Z42" s="25"/>
      <c r="AA42" s="25"/>
      <c r="AB42" s="25"/>
      <c r="AC42" s="25"/>
      <c r="AD42" s="25"/>
      <c r="AE42" s="25"/>
      <c r="AF42" s="25"/>
      <c r="AG42" s="24"/>
      <c r="AH42" s="9"/>
      <c r="AI42" s="9"/>
      <c r="AJ42" s="9"/>
      <c r="AK42" s="9"/>
      <c r="AL42" s="9"/>
    </row>
    <row r="43" spans="1:38" ht="1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25"/>
      <c r="P43" s="1"/>
      <c r="Q43" s="38"/>
      <c r="R43" s="1"/>
      <c r="S43" s="1"/>
      <c r="T43" s="25"/>
      <c r="U43" s="25"/>
      <c r="V43" s="76"/>
      <c r="W43" s="1"/>
      <c r="X43" s="25"/>
      <c r="Y43" s="25"/>
      <c r="Z43" s="25"/>
      <c r="AA43" s="25"/>
      <c r="AB43" s="25"/>
      <c r="AC43" s="25"/>
      <c r="AD43" s="25"/>
      <c r="AE43" s="25"/>
      <c r="AF43" s="25"/>
      <c r="AG43" s="9"/>
      <c r="AH43" s="9"/>
      <c r="AI43" s="9"/>
      <c r="AJ43" s="9"/>
      <c r="AK43" s="9"/>
      <c r="AL43" s="9"/>
    </row>
    <row r="44" spans="1:38" ht="1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35"/>
      <c r="O44" s="25"/>
      <c r="P44" s="1"/>
      <c r="Q44" s="38"/>
      <c r="R44" s="1"/>
      <c r="S44" s="1"/>
      <c r="T44" s="25"/>
      <c r="U44" s="25"/>
      <c r="V44" s="76"/>
      <c r="W44" s="1"/>
      <c r="X44" s="1"/>
      <c r="Y44" s="1"/>
      <c r="Z44" s="1"/>
      <c r="AA44" s="1"/>
      <c r="AB44" s="25"/>
      <c r="AC44" s="1"/>
      <c r="AD44" s="1"/>
      <c r="AE44" s="1"/>
      <c r="AF44" s="39"/>
      <c r="AG44" s="24"/>
      <c r="AH44" s="9"/>
      <c r="AI44" s="9"/>
      <c r="AJ44" s="9"/>
      <c r="AK44" s="9"/>
      <c r="AL44" s="9"/>
    </row>
    <row r="45" spans="1:38" ht="15" customHeight="1" x14ac:dyDescent="0.25">
      <c r="A45" s="1"/>
      <c r="B45" s="1"/>
      <c r="C45" s="9"/>
      <c r="D45" s="9"/>
      <c r="E45" s="1"/>
      <c r="F45" s="1"/>
      <c r="G45" s="1"/>
      <c r="H45" s="1"/>
      <c r="I45" s="1"/>
      <c r="J45" s="1"/>
      <c r="K45" s="1"/>
      <c r="L45" s="1"/>
      <c r="M45" s="77"/>
      <c r="N45" s="35"/>
      <c r="O45" s="25"/>
      <c r="P45" s="1"/>
      <c r="Q45" s="38"/>
      <c r="R45" s="1"/>
      <c r="S45" s="25"/>
      <c r="T45" s="25"/>
      <c r="U45" s="25"/>
      <c r="V45" s="25"/>
      <c r="W45" s="1"/>
      <c r="X45" s="1"/>
      <c r="Y45" s="1"/>
      <c r="Z45" s="1"/>
      <c r="AA45" s="1"/>
      <c r="AB45" s="25"/>
      <c r="AC45" s="1"/>
      <c r="AD45" s="1"/>
      <c r="AE45" s="1"/>
      <c r="AF45" s="39"/>
      <c r="AG45" s="9"/>
      <c r="AH45" s="9"/>
      <c r="AI45" s="9"/>
      <c r="AJ45" s="9"/>
      <c r="AK45" s="9"/>
      <c r="AL45" s="9"/>
    </row>
    <row r="46" spans="1:38" ht="15" customHeight="1" x14ac:dyDescent="0.25">
      <c r="A46" s="1"/>
      <c r="B46" s="1"/>
      <c r="C46" s="9"/>
      <c r="D46" s="9"/>
      <c r="E46" s="1"/>
      <c r="F46" s="1"/>
      <c r="G46" s="1"/>
      <c r="H46" s="1"/>
      <c r="I46" s="1"/>
      <c r="J46" s="1"/>
      <c r="K46" s="1"/>
      <c r="L46" s="1"/>
      <c r="M46" s="77"/>
      <c r="N46" s="77"/>
      <c r="O46" s="25"/>
      <c r="P46" s="1"/>
      <c r="Q46" s="38"/>
      <c r="R46" s="1"/>
      <c r="S46" s="25"/>
      <c r="T46" s="25"/>
      <c r="U46" s="25"/>
      <c r="V46" s="25"/>
      <c r="W46" s="1"/>
      <c r="X46" s="1"/>
      <c r="Y46" s="1"/>
      <c r="Z46" s="1"/>
      <c r="AA46" s="1"/>
      <c r="AB46" s="25"/>
      <c r="AC46" s="1"/>
      <c r="AD46" s="1"/>
      <c r="AE46" s="1"/>
      <c r="AF46" s="39"/>
      <c r="AG46" s="9"/>
      <c r="AH46" s="9"/>
      <c r="AI46" s="9"/>
      <c r="AJ46" s="9"/>
      <c r="AK46" s="9"/>
      <c r="AL46" s="9"/>
    </row>
    <row r="47" spans="1:38" ht="1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25"/>
      <c r="P47" s="1"/>
      <c r="Q47" s="38"/>
      <c r="R47" s="1"/>
      <c r="S47" s="1"/>
      <c r="T47" s="25"/>
      <c r="U47" s="25"/>
      <c r="V47" s="76"/>
      <c r="W47" s="1"/>
      <c r="X47" s="1"/>
      <c r="Y47" s="1"/>
      <c r="Z47" s="1"/>
      <c r="AA47" s="1"/>
      <c r="AB47" s="25"/>
      <c r="AC47" s="1"/>
      <c r="AD47" s="1"/>
      <c r="AE47" s="1"/>
      <c r="AF47" s="39"/>
      <c r="AG47" s="9"/>
      <c r="AH47" s="78"/>
      <c r="AI47" s="78"/>
      <c r="AJ47" s="78"/>
      <c r="AK47" s="78"/>
      <c r="AL47" s="78"/>
    </row>
    <row r="48" spans="1:38" ht="1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25"/>
      <c r="P48" s="1"/>
      <c r="Q48" s="38"/>
      <c r="R48" s="1"/>
      <c r="S48" s="1"/>
      <c r="T48" s="25"/>
      <c r="U48" s="25"/>
      <c r="V48" s="76"/>
      <c r="W48" s="1"/>
      <c r="X48" s="25"/>
      <c r="Y48" s="25"/>
      <c r="Z48" s="25"/>
      <c r="AA48" s="25"/>
      <c r="AB48" s="25"/>
      <c r="AC48" s="25"/>
      <c r="AD48" s="25"/>
      <c r="AE48" s="25"/>
      <c r="AF48" s="25"/>
      <c r="AG48" s="9"/>
      <c r="AH48" s="78"/>
      <c r="AI48" s="78"/>
      <c r="AJ48" s="78"/>
      <c r="AK48" s="78"/>
      <c r="AL48" s="78"/>
    </row>
    <row r="49" spans="1:33" ht="15" customHeight="1" x14ac:dyDescent="0.25">
      <c r="A49" s="79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25"/>
      <c r="P49" s="1"/>
      <c r="Q49" s="38"/>
      <c r="R49" s="1"/>
      <c r="S49" s="1"/>
      <c r="T49" s="25"/>
      <c r="U49" s="25"/>
      <c r="V49" s="76"/>
      <c r="W49" s="1"/>
      <c r="X49" s="25"/>
      <c r="Y49" s="25"/>
      <c r="Z49" s="25"/>
      <c r="AA49" s="25"/>
      <c r="AB49" s="25"/>
      <c r="AC49" s="25"/>
      <c r="AD49" s="25"/>
      <c r="AE49" s="25"/>
      <c r="AF49" s="25"/>
      <c r="AG49" s="9"/>
    </row>
    <row r="50" spans="1:33" ht="15" customHeight="1" x14ac:dyDescent="0.25">
      <c r="A50" s="79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25"/>
      <c r="P50" s="1"/>
      <c r="Q50" s="38"/>
      <c r="R50" s="1"/>
      <c r="S50" s="1"/>
      <c r="T50" s="25"/>
      <c r="U50" s="25"/>
      <c r="V50" s="76"/>
      <c r="W50" s="1"/>
      <c r="X50" s="25"/>
      <c r="Y50" s="25"/>
      <c r="Z50" s="25"/>
      <c r="AA50" s="25"/>
      <c r="AB50" s="25"/>
      <c r="AC50" s="25"/>
      <c r="AD50" s="25"/>
      <c r="AE50" s="25"/>
      <c r="AF50" s="25"/>
      <c r="AG50" s="9"/>
    </row>
    <row r="51" spans="1:33" ht="15" customHeight="1" x14ac:dyDescent="0.25">
      <c r="A51" s="79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35"/>
      <c r="O51" s="25"/>
      <c r="P51" s="1"/>
      <c r="Q51" s="38"/>
      <c r="R51" s="1"/>
      <c r="S51" s="1"/>
      <c r="T51" s="25"/>
      <c r="U51" s="25"/>
      <c r="V51" s="76"/>
      <c r="W51" s="1"/>
      <c r="X51" s="1"/>
      <c r="Y51" s="1"/>
      <c r="Z51" s="1"/>
      <c r="AA51" s="1"/>
      <c r="AB51" s="25"/>
      <c r="AC51" s="1"/>
      <c r="AD51" s="1"/>
      <c r="AE51" s="1"/>
      <c r="AF51" s="39"/>
      <c r="AG51" s="9"/>
    </row>
    <row r="52" spans="1:33" ht="15" customHeight="1" x14ac:dyDescent="0.25">
      <c r="A52" s="79"/>
      <c r="B52" s="1"/>
      <c r="C52" s="9"/>
      <c r="D52" s="9"/>
      <c r="E52" s="1"/>
      <c r="F52" s="1"/>
      <c r="G52" s="1"/>
      <c r="H52" s="1"/>
      <c r="I52" s="1"/>
      <c r="J52" s="1"/>
      <c r="K52" s="1"/>
      <c r="L52" s="1"/>
      <c r="M52" s="77"/>
      <c r="N52" s="35"/>
      <c r="O52" s="25"/>
      <c r="P52" s="1"/>
      <c r="Q52" s="38"/>
      <c r="R52" s="1"/>
      <c r="S52" s="25"/>
      <c r="T52" s="25"/>
      <c r="U52" s="25"/>
      <c r="V52" s="25"/>
      <c r="W52" s="1"/>
      <c r="X52" s="1"/>
      <c r="Y52" s="1"/>
      <c r="Z52" s="1"/>
      <c r="AA52" s="1"/>
      <c r="AB52" s="25"/>
      <c r="AC52" s="1"/>
      <c r="AD52" s="1"/>
      <c r="AE52" s="1"/>
      <c r="AF52" s="39"/>
      <c r="AG52" s="9"/>
    </row>
    <row r="53" spans="1:33" ht="15" customHeight="1" x14ac:dyDescent="0.25">
      <c r="A53" s="79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25"/>
      <c r="P53" s="1"/>
      <c r="Q53" s="38"/>
      <c r="R53" s="1"/>
      <c r="S53" s="1"/>
      <c r="T53" s="25"/>
      <c r="U53" s="25"/>
      <c r="V53" s="76"/>
      <c r="W53" s="1"/>
      <c r="X53" s="25"/>
      <c r="Y53" s="25"/>
      <c r="Z53" s="25"/>
      <c r="AA53" s="25"/>
      <c r="AB53" s="25"/>
      <c r="AC53" s="25"/>
      <c r="AD53" s="25"/>
      <c r="AE53" s="25"/>
      <c r="AF53" s="25"/>
      <c r="AG53" s="9"/>
    </row>
    <row r="54" spans="1:33" ht="15" customHeight="1" x14ac:dyDescent="0.25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38"/>
      <c r="O54" s="25"/>
      <c r="P54" s="1"/>
      <c r="Q54" s="38"/>
      <c r="R54" s="1"/>
      <c r="S54" s="1"/>
      <c r="T54" s="25"/>
      <c r="U54" s="25"/>
      <c r="V54" s="76"/>
      <c r="W54" s="1"/>
      <c r="X54" s="1"/>
      <c r="Y54" s="1"/>
      <c r="Z54" s="1"/>
      <c r="AA54" s="1"/>
      <c r="AB54" s="25"/>
      <c r="AC54" s="1"/>
      <c r="AD54" s="1"/>
      <c r="AE54" s="1"/>
      <c r="AF54" s="39"/>
    </row>
    <row r="55" spans="1:33" ht="15" customHeight="1" x14ac:dyDescent="0.25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38"/>
      <c r="O55" s="25"/>
      <c r="P55" s="1"/>
      <c r="Q55" s="38"/>
      <c r="R55" s="1"/>
      <c r="S55" s="1"/>
      <c r="T55" s="25"/>
      <c r="U55" s="25"/>
      <c r="V55" s="76"/>
      <c r="W55" s="1"/>
      <c r="X55" s="1"/>
      <c r="Y55" s="1"/>
      <c r="Z55" s="1"/>
      <c r="AA55" s="1"/>
      <c r="AB55" s="25"/>
      <c r="AC55" s="1"/>
      <c r="AD55" s="1"/>
      <c r="AE55" s="1"/>
      <c r="AF55" s="39"/>
    </row>
    <row r="56" spans="1:33" ht="15" customHeight="1" x14ac:dyDescent="0.25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38"/>
      <c r="O56" s="25"/>
      <c r="P56" s="1"/>
      <c r="Q56" s="38"/>
      <c r="R56" s="1"/>
      <c r="S56" s="1"/>
      <c r="T56" s="25"/>
      <c r="U56" s="25"/>
      <c r="V56" s="76"/>
      <c r="W56" s="1"/>
      <c r="X56" s="1"/>
      <c r="Y56" s="1"/>
      <c r="Z56" s="1"/>
      <c r="AA56" s="1"/>
      <c r="AB56" s="25"/>
      <c r="AC56" s="1"/>
      <c r="AD56" s="1"/>
      <c r="AE56" s="1"/>
      <c r="AF56" s="39"/>
    </row>
    <row r="57" spans="1:33" ht="15" customHeight="1" x14ac:dyDescent="0.25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38"/>
      <c r="O57" s="25"/>
      <c r="P57" s="1"/>
      <c r="Q57" s="38"/>
      <c r="R57" s="1"/>
      <c r="S57" s="1"/>
      <c r="T57" s="25"/>
      <c r="U57" s="25"/>
      <c r="V57" s="76"/>
      <c r="W57" s="1"/>
      <c r="X57" s="1"/>
      <c r="Y57" s="1"/>
      <c r="Z57" s="1"/>
      <c r="AA57" s="1"/>
      <c r="AB57" s="25"/>
      <c r="AC57" s="1"/>
      <c r="AD57" s="1"/>
      <c r="AE57" s="1"/>
      <c r="AF57" s="39"/>
    </row>
    <row r="58" spans="1:33" ht="15" customHeight="1" x14ac:dyDescent="0.25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38"/>
      <c r="O58" s="25"/>
      <c r="P58" s="1"/>
      <c r="Q58" s="38"/>
      <c r="R58" s="1"/>
      <c r="S58" s="1"/>
      <c r="T58" s="25"/>
      <c r="U58" s="25"/>
      <c r="V58" s="76"/>
      <c r="W58" s="1"/>
      <c r="X58" s="1"/>
      <c r="Y58" s="1"/>
      <c r="Z58" s="1"/>
      <c r="AA58" s="1"/>
      <c r="AB58" s="25"/>
      <c r="AC58" s="1"/>
      <c r="AD58" s="1"/>
      <c r="AE58" s="1"/>
      <c r="AF58" s="3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4"/>
  <sheetViews>
    <sheetView zoomScale="97" zoomScaleNormal="97" workbookViewId="0"/>
  </sheetViews>
  <sheetFormatPr defaultRowHeight="15" x14ac:dyDescent="0.25"/>
  <cols>
    <col min="1" max="1" width="0.7109375" style="106" customWidth="1"/>
    <col min="2" max="2" width="29.7109375" style="107" customWidth="1"/>
    <col min="3" max="3" width="21.5703125" style="108" customWidth="1"/>
    <col min="4" max="4" width="10.5703125" style="109" customWidth="1"/>
    <col min="5" max="5" width="10.85546875" style="109" customWidth="1"/>
    <col min="6" max="6" width="0.7109375" style="37" customWidth="1"/>
    <col min="7" max="11" width="5.28515625" style="108" customWidth="1"/>
    <col min="12" max="12" width="6.42578125" style="108" customWidth="1"/>
    <col min="13" max="16" width="5.28515625" style="108" customWidth="1"/>
    <col min="17" max="21" width="6.7109375" style="142" customWidth="1"/>
    <col min="22" max="22" width="10.85546875" style="108" customWidth="1"/>
    <col min="23" max="23" width="19.7109375" style="109" customWidth="1"/>
    <col min="24" max="24" width="9.7109375" style="108" customWidth="1"/>
    <col min="25" max="30" width="9.140625" style="110"/>
  </cols>
  <sheetData>
    <row r="1" spans="1:30" ht="18.75" x14ac:dyDescent="0.3">
      <c r="A1" s="9"/>
      <c r="B1" s="93" t="s">
        <v>71</v>
      </c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139"/>
      <c r="R1" s="139"/>
      <c r="S1" s="139"/>
      <c r="T1" s="139"/>
      <c r="U1" s="139"/>
      <c r="V1" s="94"/>
      <c r="W1" s="95"/>
      <c r="X1" s="90"/>
      <c r="Y1" s="96"/>
      <c r="Z1" s="96"/>
      <c r="AA1" s="96"/>
      <c r="AB1" s="96"/>
      <c r="AC1" s="96"/>
      <c r="AD1" s="96"/>
    </row>
    <row r="2" spans="1:30" x14ac:dyDescent="0.25">
      <c r="A2" s="9"/>
      <c r="B2" s="111" t="s">
        <v>41</v>
      </c>
      <c r="C2" s="112" t="s">
        <v>46</v>
      </c>
      <c r="D2" s="113"/>
      <c r="E2" s="97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40"/>
      <c r="R2" s="140"/>
      <c r="S2" s="140"/>
      <c r="T2" s="140"/>
      <c r="U2" s="140"/>
      <c r="V2" s="12"/>
      <c r="W2" s="97"/>
      <c r="X2" s="43"/>
      <c r="Y2" s="96"/>
      <c r="Z2" s="96"/>
      <c r="AA2" s="96"/>
      <c r="AB2" s="96"/>
      <c r="AC2" s="96"/>
      <c r="AD2" s="96"/>
    </row>
    <row r="3" spans="1:30" x14ac:dyDescent="0.25">
      <c r="A3" s="9"/>
      <c r="B3" s="98" t="s">
        <v>72</v>
      </c>
      <c r="C3" s="23" t="s">
        <v>73</v>
      </c>
      <c r="D3" s="99" t="s">
        <v>74</v>
      </c>
      <c r="E3" s="100" t="s">
        <v>1</v>
      </c>
      <c r="F3" s="25"/>
      <c r="G3" s="101" t="s">
        <v>75</v>
      </c>
      <c r="H3" s="102" t="s">
        <v>76</v>
      </c>
      <c r="I3" s="102" t="s">
        <v>31</v>
      </c>
      <c r="J3" s="18" t="s">
        <v>77</v>
      </c>
      <c r="K3" s="103" t="s">
        <v>78</v>
      </c>
      <c r="L3" s="103" t="s">
        <v>79</v>
      </c>
      <c r="M3" s="101" t="s">
        <v>80</v>
      </c>
      <c r="N3" s="101" t="s">
        <v>30</v>
      </c>
      <c r="O3" s="102" t="s">
        <v>81</v>
      </c>
      <c r="P3" s="101" t="s">
        <v>76</v>
      </c>
      <c r="Q3" s="141" t="s">
        <v>3</v>
      </c>
      <c r="R3" s="141">
        <v>1</v>
      </c>
      <c r="S3" s="141">
        <v>2</v>
      </c>
      <c r="T3" s="141">
        <v>3</v>
      </c>
      <c r="U3" s="141" t="s">
        <v>82</v>
      </c>
      <c r="V3" s="18" t="s">
        <v>21</v>
      </c>
      <c r="W3" s="17" t="s">
        <v>83</v>
      </c>
      <c r="X3" s="17" t="s">
        <v>84</v>
      </c>
      <c r="Y3" s="96"/>
      <c r="Z3" s="96"/>
      <c r="AA3" s="96"/>
      <c r="AB3" s="96"/>
      <c r="AC3" s="96"/>
      <c r="AD3" s="96"/>
    </row>
    <row r="4" spans="1:30" x14ac:dyDescent="0.25">
      <c r="A4" s="9"/>
      <c r="B4" s="114" t="s">
        <v>85</v>
      </c>
      <c r="C4" s="115" t="s">
        <v>93</v>
      </c>
      <c r="D4" s="116" t="s">
        <v>86</v>
      </c>
      <c r="E4" s="117" t="s">
        <v>42</v>
      </c>
      <c r="F4" s="123"/>
      <c r="G4" s="118"/>
      <c r="H4" s="120"/>
      <c r="I4" s="118">
        <v>1</v>
      </c>
      <c r="J4" s="119" t="s">
        <v>87</v>
      </c>
      <c r="K4" s="119">
        <v>7</v>
      </c>
      <c r="L4" s="119"/>
      <c r="M4" s="119">
        <v>1</v>
      </c>
      <c r="N4" s="118"/>
      <c r="O4" s="120"/>
      <c r="P4" s="118"/>
      <c r="Q4" s="124" t="s">
        <v>94</v>
      </c>
      <c r="R4" s="124" t="s">
        <v>95</v>
      </c>
      <c r="S4" s="124" t="s">
        <v>96</v>
      </c>
      <c r="T4" s="124" t="s">
        <v>95</v>
      </c>
      <c r="U4" s="124"/>
      <c r="V4" s="121">
        <v>0.75</v>
      </c>
      <c r="W4" s="125" t="s">
        <v>88</v>
      </c>
      <c r="X4" s="122" t="s">
        <v>89</v>
      </c>
      <c r="Y4" s="96"/>
      <c r="Z4" s="96"/>
      <c r="AA4" s="96"/>
      <c r="AB4" s="96"/>
      <c r="AC4" s="96"/>
      <c r="AD4" s="96"/>
    </row>
    <row r="5" spans="1:30" x14ac:dyDescent="0.25">
      <c r="A5" s="24"/>
      <c r="B5" s="114" t="s">
        <v>90</v>
      </c>
      <c r="C5" s="115" t="s">
        <v>97</v>
      </c>
      <c r="D5" s="116" t="s">
        <v>86</v>
      </c>
      <c r="E5" s="117" t="s">
        <v>42</v>
      </c>
      <c r="F5" s="123"/>
      <c r="G5" s="118"/>
      <c r="H5" s="120"/>
      <c r="I5" s="118">
        <v>1</v>
      </c>
      <c r="J5" s="119" t="s">
        <v>87</v>
      </c>
      <c r="K5" s="119">
        <v>3</v>
      </c>
      <c r="L5" s="119"/>
      <c r="M5" s="119">
        <v>1</v>
      </c>
      <c r="N5" s="118"/>
      <c r="O5" s="120"/>
      <c r="P5" s="118">
        <v>1</v>
      </c>
      <c r="Q5" s="124" t="s">
        <v>98</v>
      </c>
      <c r="R5" s="124" t="s">
        <v>96</v>
      </c>
      <c r="S5" s="124"/>
      <c r="T5" s="124" t="s">
        <v>99</v>
      </c>
      <c r="U5" s="124" t="s">
        <v>100</v>
      </c>
      <c r="V5" s="121">
        <v>0.375</v>
      </c>
      <c r="W5" s="125" t="s">
        <v>91</v>
      </c>
      <c r="X5" s="122" t="s">
        <v>92</v>
      </c>
      <c r="Y5" s="96"/>
      <c r="Z5" s="96"/>
      <c r="AA5" s="96"/>
      <c r="AB5" s="96"/>
      <c r="AC5" s="96"/>
      <c r="AD5" s="96"/>
    </row>
    <row r="6" spans="1:30" x14ac:dyDescent="0.25">
      <c r="A6" s="24"/>
      <c r="B6" s="23" t="s">
        <v>9</v>
      </c>
      <c r="C6" s="18"/>
      <c r="D6" s="17"/>
      <c r="E6" s="126"/>
      <c r="F6" s="127"/>
      <c r="G6" s="19"/>
      <c r="H6" s="19"/>
      <c r="I6" s="19">
        <v>2</v>
      </c>
      <c r="J6" s="18"/>
      <c r="K6" s="18"/>
      <c r="L6" s="18"/>
      <c r="M6" s="19">
        <v>2</v>
      </c>
      <c r="N6" s="19"/>
      <c r="O6" s="19"/>
      <c r="P6" s="19">
        <v>1</v>
      </c>
      <c r="Q6" s="128" t="s">
        <v>101</v>
      </c>
      <c r="R6" s="128" t="s">
        <v>102</v>
      </c>
      <c r="S6" s="128" t="s">
        <v>96</v>
      </c>
      <c r="T6" s="128" t="s">
        <v>103</v>
      </c>
      <c r="U6" s="128" t="s">
        <v>100</v>
      </c>
      <c r="V6" s="31">
        <v>0.5</v>
      </c>
      <c r="W6" s="129"/>
      <c r="X6" s="128"/>
      <c r="Y6" s="96"/>
      <c r="Z6" s="96"/>
      <c r="AA6" s="96"/>
      <c r="AB6" s="96"/>
      <c r="AC6" s="96"/>
      <c r="AD6" s="96"/>
    </row>
    <row r="7" spans="1:30" x14ac:dyDescent="0.25">
      <c r="A7" s="24"/>
      <c r="B7" s="130"/>
      <c r="C7" s="131"/>
      <c r="D7" s="132"/>
      <c r="E7" s="133"/>
      <c r="F7" s="134"/>
      <c r="G7" s="131"/>
      <c r="H7" s="131"/>
      <c r="I7" s="131"/>
      <c r="J7" s="135"/>
      <c r="K7" s="135"/>
      <c r="L7" s="135"/>
      <c r="M7" s="131"/>
      <c r="N7" s="131"/>
      <c r="O7" s="131"/>
      <c r="P7" s="131"/>
      <c r="Q7" s="136"/>
      <c r="R7" s="136"/>
      <c r="S7" s="136"/>
      <c r="T7" s="136"/>
      <c r="U7" s="136"/>
      <c r="V7" s="131"/>
      <c r="W7" s="132"/>
      <c r="X7" s="137"/>
      <c r="Y7" s="96"/>
      <c r="Z7" s="96"/>
      <c r="AA7" s="96"/>
      <c r="AB7" s="96"/>
      <c r="AC7" s="96"/>
      <c r="AD7" s="96"/>
    </row>
    <row r="8" spans="1:30" x14ac:dyDescent="0.25">
      <c r="A8" s="24"/>
      <c r="B8" s="104"/>
      <c r="C8" s="1"/>
      <c r="D8" s="104"/>
      <c r="E8" s="105"/>
      <c r="G8" s="1"/>
      <c r="H8" s="38"/>
      <c r="I8" s="1"/>
      <c r="J8" s="25"/>
      <c r="K8" s="25"/>
      <c r="L8" s="25"/>
      <c r="M8" s="1"/>
      <c r="N8" s="1"/>
      <c r="O8" s="1"/>
      <c r="P8" s="1"/>
      <c r="Q8" s="138"/>
      <c r="R8" s="138"/>
      <c r="S8" s="138"/>
      <c r="T8" s="138"/>
      <c r="U8" s="138"/>
      <c r="V8" s="1"/>
      <c r="W8" s="104"/>
      <c r="X8" s="1"/>
      <c r="Y8" s="96"/>
      <c r="Z8" s="96"/>
      <c r="AA8" s="96"/>
      <c r="AB8" s="96"/>
      <c r="AC8" s="96"/>
      <c r="AD8" s="96"/>
    </row>
    <row r="9" spans="1:30" x14ac:dyDescent="0.25">
      <c r="A9" s="24"/>
      <c r="B9" s="104"/>
      <c r="C9" s="1"/>
      <c r="D9" s="104"/>
      <c r="E9" s="105"/>
      <c r="G9" s="1"/>
      <c r="H9" s="38"/>
      <c r="I9" s="1"/>
      <c r="J9" s="25"/>
      <c r="K9" s="25"/>
      <c r="L9" s="25"/>
      <c r="M9" s="1"/>
      <c r="N9" s="1"/>
      <c r="O9" s="1"/>
      <c r="P9" s="1"/>
      <c r="Q9" s="138"/>
      <c r="R9" s="138"/>
      <c r="S9" s="138"/>
      <c r="T9" s="138"/>
      <c r="U9" s="138"/>
      <c r="V9" s="1"/>
      <c r="W9" s="104"/>
      <c r="X9" s="1"/>
      <c r="Y9" s="96"/>
      <c r="Z9" s="96"/>
      <c r="AA9" s="96"/>
      <c r="AB9" s="96"/>
      <c r="AC9" s="96"/>
      <c r="AD9" s="96"/>
    </row>
    <row r="10" spans="1:30" x14ac:dyDescent="0.25">
      <c r="A10" s="24"/>
      <c r="B10" s="104"/>
      <c r="C10" s="1"/>
      <c r="D10" s="104"/>
      <c r="E10" s="105"/>
      <c r="G10" s="1"/>
      <c r="H10" s="38"/>
      <c r="I10" s="1"/>
      <c r="J10" s="25"/>
      <c r="K10" s="25"/>
      <c r="L10" s="25"/>
      <c r="M10" s="1"/>
      <c r="N10" s="1"/>
      <c r="O10" s="1"/>
      <c r="P10" s="1"/>
      <c r="Q10" s="138"/>
      <c r="R10" s="138"/>
      <c r="S10" s="138"/>
      <c r="T10" s="138"/>
      <c r="U10" s="138"/>
      <c r="V10" s="1"/>
      <c r="W10" s="104"/>
      <c r="X10" s="1"/>
      <c r="Y10" s="96"/>
      <c r="Z10" s="96"/>
      <c r="AA10" s="96"/>
      <c r="AB10" s="96"/>
      <c r="AC10" s="96"/>
      <c r="AD10" s="96"/>
    </row>
    <row r="11" spans="1:30" x14ac:dyDescent="0.25">
      <c r="A11" s="24"/>
      <c r="B11" s="104"/>
      <c r="C11" s="1"/>
      <c r="D11" s="104"/>
      <c r="E11" s="105"/>
      <c r="G11" s="1"/>
      <c r="H11" s="38"/>
      <c r="I11" s="1"/>
      <c r="J11" s="25"/>
      <c r="K11" s="25"/>
      <c r="L11" s="25"/>
      <c r="M11" s="1"/>
      <c r="N11" s="1"/>
      <c r="O11" s="1"/>
      <c r="P11" s="1"/>
      <c r="Q11" s="138"/>
      <c r="R11" s="138"/>
      <c r="S11" s="138"/>
      <c r="T11" s="138"/>
      <c r="U11" s="138"/>
      <c r="V11" s="1"/>
      <c r="W11" s="104"/>
      <c r="X11" s="1"/>
      <c r="Y11" s="96"/>
      <c r="Z11" s="96"/>
      <c r="AA11" s="96"/>
      <c r="AB11" s="96"/>
      <c r="AC11" s="96"/>
      <c r="AD11" s="96"/>
    </row>
    <row r="12" spans="1:30" x14ac:dyDescent="0.25">
      <c r="A12" s="24"/>
      <c r="B12" s="104"/>
      <c r="C12" s="1"/>
      <c r="D12" s="104"/>
      <c r="E12" s="105"/>
      <c r="G12" s="1"/>
      <c r="H12" s="38"/>
      <c r="I12" s="1"/>
      <c r="J12" s="25"/>
      <c r="K12" s="25"/>
      <c r="L12" s="25"/>
      <c r="M12" s="1"/>
      <c r="N12" s="1"/>
      <c r="O12" s="1"/>
      <c r="P12" s="1"/>
      <c r="Q12" s="138"/>
      <c r="R12" s="138"/>
      <c r="S12" s="138"/>
      <c r="T12" s="138"/>
      <c r="U12" s="138"/>
      <c r="V12" s="1"/>
      <c r="W12" s="104"/>
      <c r="X12" s="1"/>
      <c r="Y12" s="96"/>
      <c r="Z12" s="96"/>
      <c r="AA12" s="96"/>
      <c r="AB12" s="96"/>
      <c r="AC12" s="96"/>
      <c r="AD12" s="96"/>
    </row>
    <row r="13" spans="1:30" x14ac:dyDescent="0.25">
      <c r="A13" s="24"/>
      <c r="B13" s="104"/>
      <c r="C13" s="1"/>
      <c r="D13" s="104"/>
      <c r="E13" s="105"/>
      <c r="G13" s="1"/>
      <c r="H13" s="38"/>
      <c r="I13" s="1"/>
      <c r="J13" s="25"/>
      <c r="K13" s="25"/>
      <c r="L13" s="25"/>
      <c r="M13" s="1"/>
      <c r="N13" s="1"/>
      <c r="O13" s="1"/>
      <c r="P13" s="1"/>
      <c r="Q13" s="138"/>
      <c r="R13" s="138"/>
      <c r="S13" s="138"/>
      <c r="T13" s="138"/>
      <c r="U13" s="138"/>
      <c r="V13" s="1"/>
      <c r="W13" s="104"/>
      <c r="X13" s="1"/>
      <c r="Y13" s="96"/>
      <c r="Z13" s="96"/>
      <c r="AA13" s="96"/>
      <c r="AB13" s="96"/>
      <c r="AC13" s="96"/>
      <c r="AD13" s="96"/>
    </row>
    <row r="14" spans="1:30" x14ac:dyDescent="0.25">
      <c r="A14" s="24"/>
      <c r="B14" s="104"/>
      <c r="C14" s="1"/>
      <c r="D14" s="104"/>
      <c r="E14" s="105"/>
      <c r="G14" s="1"/>
      <c r="H14" s="38"/>
      <c r="I14" s="1"/>
      <c r="J14" s="25"/>
      <c r="K14" s="25"/>
      <c r="L14" s="25"/>
      <c r="M14" s="1"/>
      <c r="N14" s="1"/>
      <c r="O14" s="1"/>
      <c r="P14" s="1"/>
      <c r="Q14" s="138"/>
      <c r="R14" s="138"/>
      <c r="S14" s="138"/>
      <c r="T14" s="138"/>
      <c r="U14" s="138"/>
      <c r="V14" s="1"/>
      <c r="W14" s="104"/>
      <c r="X14" s="1"/>
      <c r="Y14" s="96"/>
      <c r="Z14" s="96"/>
      <c r="AA14" s="96"/>
      <c r="AB14" s="96"/>
      <c r="AC14" s="96"/>
      <c r="AD14" s="96"/>
    </row>
    <row r="15" spans="1:30" x14ac:dyDescent="0.25">
      <c r="A15" s="24"/>
      <c r="B15" s="104"/>
      <c r="C15" s="1"/>
      <c r="D15" s="104"/>
      <c r="E15" s="105"/>
      <c r="G15" s="1"/>
      <c r="H15" s="38"/>
      <c r="I15" s="1"/>
      <c r="J15" s="25"/>
      <c r="K15" s="25"/>
      <c r="L15" s="25"/>
      <c r="M15" s="1"/>
      <c r="N15" s="1"/>
      <c r="O15" s="1"/>
      <c r="P15" s="1"/>
      <c r="Q15" s="138"/>
      <c r="R15" s="138"/>
      <c r="S15" s="138"/>
      <c r="T15" s="138"/>
      <c r="U15" s="138"/>
      <c r="V15" s="1"/>
      <c r="W15" s="104"/>
      <c r="X15" s="1"/>
      <c r="Y15" s="96"/>
      <c r="Z15" s="96"/>
      <c r="AA15" s="96"/>
      <c r="AB15" s="96"/>
      <c r="AC15" s="96"/>
      <c r="AD15" s="96"/>
    </row>
    <row r="16" spans="1:30" x14ac:dyDescent="0.25">
      <c r="A16" s="24"/>
      <c r="B16" s="104"/>
      <c r="C16" s="1"/>
      <c r="D16" s="104"/>
      <c r="E16" s="105"/>
      <c r="G16" s="1"/>
      <c r="H16" s="38"/>
      <c r="I16" s="1"/>
      <c r="J16" s="25"/>
      <c r="K16" s="25"/>
      <c r="L16" s="25"/>
      <c r="M16" s="1"/>
      <c r="N16" s="1"/>
      <c r="O16" s="1"/>
      <c r="P16" s="1"/>
      <c r="Q16" s="138"/>
      <c r="R16" s="138"/>
      <c r="S16" s="138"/>
      <c r="T16" s="138"/>
      <c r="U16" s="138"/>
      <c r="V16" s="1"/>
      <c r="W16" s="104"/>
      <c r="X16" s="1"/>
      <c r="Y16" s="96"/>
      <c r="Z16" s="96"/>
      <c r="AA16" s="96"/>
      <c r="AB16" s="96"/>
      <c r="AC16" s="96"/>
      <c r="AD16" s="96"/>
    </row>
    <row r="17" spans="1:30" x14ac:dyDescent="0.25">
      <c r="A17" s="24"/>
      <c r="B17" s="104"/>
      <c r="C17" s="1"/>
      <c r="D17" s="104"/>
      <c r="E17" s="105"/>
      <c r="G17" s="1"/>
      <c r="H17" s="38"/>
      <c r="I17" s="1"/>
      <c r="J17" s="25"/>
      <c r="K17" s="25"/>
      <c r="L17" s="25"/>
      <c r="M17" s="1"/>
      <c r="N17" s="1"/>
      <c r="O17" s="1"/>
      <c r="P17" s="1"/>
      <c r="Q17" s="138"/>
      <c r="R17" s="138"/>
      <c r="S17" s="138"/>
      <c r="T17" s="138"/>
      <c r="U17" s="138"/>
      <c r="V17" s="1"/>
      <c r="W17" s="104"/>
      <c r="X17" s="1"/>
      <c r="Y17" s="96"/>
      <c r="Z17" s="96"/>
      <c r="AA17" s="96"/>
      <c r="AB17" s="96"/>
      <c r="AC17" s="96"/>
      <c r="AD17" s="96"/>
    </row>
    <row r="18" spans="1:30" x14ac:dyDescent="0.25">
      <c r="A18" s="24"/>
      <c r="B18" s="104"/>
      <c r="C18" s="1"/>
      <c r="D18" s="104"/>
      <c r="E18" s="105"/>
      <c r="G18" s="1"/>
      <c r="H18" s="38"/>
      <c r="I18" s="1"/>
      <c r="J18" s="25"/>
      <c r="K18" s="25"/>
      <c r="L18" s="25"/>
      <c r="M18" s="1"/>
      <c r="N18" s="1"/>
      <c r="O18" s="1"/>
      <c r="P18" s="1"/>
      <c r="Q18" s="138"/>
      <c r="R18" s="138"/>
      <c r="S18" s="138"/>
      <c r="T18" s="138"/>
      <c r="U18" s="138"/>
      <c r="V18" s="1"/>
      <c r="W18" s="104"/>
      <c r="X18" s="1"/>
      <c r="Y18" s="96"/>
      <c r="Z18" s="96"/>
      <c r="AA18" s="96"/>
      <c r="AB18" s="96"/>
      <c r="AC18" s="96"/>
      <c r="AD18" s="96"/>
    </row>
    <row r="19" spans="1:30" x14ac:dyDescent="0.25">
      <c r="A19" s="24"/>
      <c r="B19" s="104"/>
      <c r="C19" s="1"/>
      <c r="D19" s="104"/>
      <c r="E19" s="105"/>
      <c r="G19" s="1"/>
      <c r="H19" s="38"/>
      <c r="I19" s="1"/>
      <c r="J19" s="25"/>
      <c r="K19" s="25"/>
      <c r="L19" s="25"/>
      <c r="M19" s="1"/>
      <c r="N19" s="1"/>
      <c r="O19" s="1"/>
      <c r="P19" s="1"/>
      <c r="Q19" s="138"/>
      <c r="R19" s="138"/>
      <c r="S19" s="138"/>
      <c r="T19" s="138"/>
      <c r="U19" s="138"/>
      <c r="V19" s="1"/>
      <c r="W19" s="104"/>
      <c r="X19" s="1"/>
      <c r="Y19" s="96"/>
      <c r="Z19" s="96"/>
      <c r="AA19" s="96"/>
      <c r="AB19" s="96"/>
      <c r="AC19" s="96"/>
      <c r="AD19" s="96"/>
    </row>
    <row r="20" spans="1:30" x14ac:dyDescent="0.25">
      <c r="A20" s="24"/>
      <c r="B20" s="104"/>
      <c r="C20" s="1"/>
      <c r="D20" s="104"/>
      <c r="E20" s="105"/>
      <c r="G20" s="1"/>
      <c r="H20" s="38"/>
      <c r="I20" s="1"/>
      <c r="J20" s="25"/>
      <c r="K20" s="25"/>
      <c r="L20" s="25"/>
      <c r="M20" s="1"/>
      <c r="N20" s="1"/>
      <c r="O20" s="1"/>
      <c r="P20" s="1"/>
      <c r="Q20" s="138"/>
      <c r="R20" s="138"/>
      <c r="S20" s="138"/>
      <c r="T20" s="138"/>
      <c r="U20" s="138"/>
      <c r="V20" s="1"/>
      <c r="W20" s="104"/>
      <c r="X20" s="1"/>
      <c r="Y20" s="96"/>
      <c r="Z20" s="96"/>
      <c r="AA20" s="96"/>
      <c r="AB20" s="96"/>
      <c r="AC20" s="96"/>
      <c r="AD20" s="96"/>
    </row>
    <row r="21" spans="1:30" x14ac:dyDescent="0.25">
      <c r="A21" s="24"/>
      <c r="B21" s="104"/>
      <c r="C21" s="1"/>
      <c r="D21" s="104"/>
      <c r="E21" s="105"/>
      <c r="G21" s="1"/>
      <c r="H21" s="38"/>
      <c r="I21" s="1"/>
      <c r="J21" s="25"/>
      <c r="K21" s="25"/>
      <c r="L21" s="25"/>
      <c r="M21" s="1"/>
      <c r="N21" s="1"/>
      <c r="O21" s="1"/>
      <c r="P21" s="1"/>
      <c r="Q21" s="138"/>
      <c r="R21" s="138"/>
      <c r="S21" s="138"/>
      <c r="T21" s="138"/>
      <c r="U21" s="138"/>
      <c r="V21" s="1"/>
      <c r="W21" s="104"/>
      <c r="X21" s="1"/>
      <c r="Y21" s="96"/>
      <c r="Z21" s="96"/>
      <c r="AA21" s="96"/>
      <c r="AB21" s="96"/>
      <c r="AC21" s="96"/>
      <c r="AD21" s="96"/>
    </row>
    <row r="22" spans="1:30" x14ac:dyDescent="0.25">
      <c r="A22" s="24"/>
      <c r="B22" s="104"/>
      <c r="C22" s="1"/>
      <c r="D22" s="104"/>
      <c r="E22" s="105"/>
      <c r="G22" s="1"/>
      <c r="H22" s="38"/>
      <c r="I22" s="1"/>
      <c r="J22" s="25"/>
      <c r="K22" s="25"/>
      <c r="L22" s="25"/>
      <c r="M22" s="1"/>
      <c r="N22" s="1"/>
      <c r="O22" s="1"/>
      <c r="P22" s="1"/>
      <c r="Q22" s="138"/>
      <c r="R22" s="138"/>
      <c r="S22" s="138"/>
      <c r="T22" s="138"/>
      <c r="U22" s="138"/>
      <c r="V22" s="1"/>
      <c r="W22" s="104"/>
      <c r="X22" s="1"/>
      <c r="Y22" s="96"/>
      <c r="Z22" s="96"/>
      <c r="AA22" s="96"/>
      <c r="AB22" s="96"/>
      <c r="AC22" s="96"/>
      <c r="AD22" s="96"/>
    </row>
    <row r="23" spans="1:30" x14ac:dyDescent="0.25">
      <c r="A23" s="24"/>
      <c r="B23" s="104"/>
      <c r="C23" s="1"/>
      <c r="D23" s="104"/>
      <c r="E23" s="105"/>
      <c r="G23" s="1"/>
      <c r="H23" s="38"/>
      <c r="I23" s="1"/>
      <c r="J23" s="25"/>
      <c r="K23" s="25"/>
      <c r="L23" s="25"/>
      <c r="M23" s="1"/>
      <c r="N23" s="1"/>
      <c r="O23" s="1"/>
      <c r="P23" s="1"/>
      <c r="Q23" s="138"/>
      <c r="R23" s="138"/>
      <c r="S23" s="138"/>
      <c r="T23" s="138"/>
      <c r="U23" s="138"/>
      <c r="V23" s="1"/>
      <c r="W23" s="104"/>
      <c r="X23" s="1"/>
      <c r="Y23" s="96"/>
      <c r="Z23" s="96"/>
      <c r="AA23" s="96"/>
      <c r="AB23" s="96"/>
      <c r="AC23" s="96"/>
      <c r="AD23" s="96"/>
    </row>
    <row r="24" spans="1:30" x14ac:dyDescent="0.25">
      <c r="A24" s="24"/>
      <c r="B24" s="104"/>
      <c r="C24" s="1"/>
      <c r="D24" s="104"/>
      <c r="E24" s="105"/>
      <c r="G24" s="1"/>
      <c r="H24" s="38"/>
      <c r="I24" s="1"/>
      <c r="J24" s="25"/>
      <c r="K24" s="25"/>
      <c r="L24" s="25"/>
      <c r="M24" s="1"/>
      <c r="N24" s="1"/>
      <c r="O24" s="1"/>
      <c r="P24" s="1"/>
      <c r="Q24" s="138"/>
      <c r="R24" s="138"/>
      <c r="S24" s="138"/>
      <c r="T24" s="138"/>
      <c r="U24" s="138"/>
      <c r="V24" s="1"/>
      <c r="W24" s="104"/>
      <c r="X24" s="1"/>
      <c r="Y24" s="96"/>
      <c r="Z24" s="96"/>
      <c r="AA24" s="96"/>
      <c r="AB24" s="96"/>
      <c r="AC24" s="96"/>
      <c r="AD24" s="96"/>
    </row>
    <row r="25" spans="1:30" x14ac:dyDescent="0.25">
      <c r="A25" s="24"/>
      <c r="B25" s="104"/>
      <c r="C25" s="1"/>
      <c r="D25" s="104"/>
      <c r="E25" s="105"/>
      <c r="G25" s="1"/>
      <c r="H25" s="38"/>
      <c r="I25" s="1"/>
      <c r="J25" s="25"/>
      <c r="K25" s="25"/>
      <c r="L25" s="25"/>
      <c r="M25" s="1"/>
      <c r="N25" s="1"/>
      <c r="O25" s="1"/>
      <c r="P25" s="1"/>
      <c r="Q25" s="138"/>
      <c r="R25" s="138"/>
      <c r="S25" s="138"/>
      <c r="T25" s="138"/>
      <c r="U25" s="138"/>
      <c r="V25" s="1"/>
      <c r="W25" s="104"/>
      <c r="X25" s="1"/>
      <c r="Y25" s="96"/>
      <c r="Z25" s="96"/>
      <c r="AA25" s="96"/>
      <c r="AB25" s="96"/>
      <c r="AC25" s="96"/>
      <c r="AD25" s="96"/>
    </row>
    <row r="26" spans="1:30" x14ac:dyDescent="0.25">
      <c r="A26" s="24"/>
      <c r="B26" s="104"/>
      <c r="C26" s="1"/>
      <c r="D26" s="104"/>
      <c r="E26" s="105"/>
      <c r="G26" s="1"/>
      <c r="H26" s="38"/>
      <c r="I26" s="1"/>
      <c r="J26" s="25"/>
      <c r="K26" s="25"/>
      <c r="L26" s="25"/>
      <c r="M26" s="1"/>
      <c r="N26" s="1"/>
      <c r="O26" s="1"/>
      <c r="P26" s="1"/>
      <c r="Q26" s="138"/>
      <c r="R26" s="138"/>
      <c r="S26" s="138"/>
      <c r="T26" s="138"/>
      <c r="U26" s="138"/>
      <c r="V26" s="1"/>
      <c r="W26" s="104"/>
      <c r="X26" s="1"/>
      <c r="Y26" s="96"/>
      <c r="Z26" s="96"/>
      <c r="AA26" s="96"/>
      <c r="AB26" s="96"/>
      <c r="AC26" s="96"/>
      <c r="AD26" s="96"/>
    </row>
    <row r="27" spans="1:30" x14ac:dyDescent="0.25">
      <c r="A27" s="24"/>
      <c r="B27" s="104"/>
      <c r="C27" s="1"/>
      <c r="D27" s="104"/>
      <c r="E27" s="105"/>
      <c r="G27" s="1"/>
      <c r="H27" s="38"/>
      <c r="I27" s="1"/>
      <c r="J27" s="25"/>
      <c r="K27" s="25"/>
      <c r="L27" s="25"/>
      <c r="M27" s="1"/>
      <c r="N27" s="1"/>
      <c r="O27" s="1"/>
      <c r="P27" s="1"/>
      <c r="Q27" s="138"/>
      <c r="R27" s="138"/>
      <c r="S27" s="138"/>
      <c r="T27" s="138"/>
      <c r="U27" s="138"/>
      <c r="V27" s="1"/>
      <c r="W27" s="104"/>
      <c r="X27" s="1"/>
      <c r="Y27" s="96"/>
      <c r="Z27" s="96"/>
      <c r="AA27" s="96"/>
      <c r="AB27" s="96"/>
      <c r="AC27" s="96"/>
      <c r="AD27" s="96"/>
    </row>
    <row r="28" spans="1:30" x14ac:dyDescent="0.25">
      <c r="A28" s="24"/>
      <c r="B28" s="104"/>
      <c r="C28" s="1"/>
      <c r="D28" s="104"/>
      <c r="E28" s="105"/>
      <c r="G28" s="1"/>
      <c r="H28" s="38"/>
      <c r="I28" s="1"/>
      <c r="J28" s="25"/>
      <c r="K28" s="25"/>
      <c r="L28" s="25"/>
      <c r="M28" s="1"/>
      <c r="N28" s="1"/>
      <c r="O28" s="1"/>
      <c r="P28" s="1"/>
      <c r="Q28" s="138"/>
      <c r="R28" s="138"/>
      <c r="S28" s="138"/>
      <c r="T28" s="138"/>
      <c r="U28" s="138"/>
      <c r="V28" s="1"/>
      <c r="W28" s="104"/>
      <c r="X28" s="1"/>
      <c r="Y28" s="96"/>
      <c r="Z28" s="96"/>
      <c r="AA28" s="96"/>
      <c r="AB28" s="96"/>
      <c r="AC28" s="96"/>
      <c r="AD28" s="96"/>
    </row>
    <row r="29" spans="1:30" x14ac:dyDescent="0.25">
      <c r="A29" s="24"/>
      <c r="B29" s="104"/>
      <c r="C29" s="1"/>
      <c r="D29" s="104"/>
      <c r="E29" s="105"/>
      <c r="G29" s="1"/>
      <c r="H29" s="38"/>
      <c r="I29" s="1"/>
      <c r="J29" s="25"/>
      <c r="K29" s="25"/>
      <c r="L29" s="25"/>
      <c r="M29" s="1"/>
      <c r="N29" s="1"/>
      <c r="O29" s="1"/>
      <c r="P29" s="1"/>
      <c r="Q29" s="138"/>
      <c r="R29" s="138"/>
      <c r="S29" s="138"/>
      <c r="T29" s="138"/>
      <c r="U29" s="138"/>
      <c r="V29" s="1"/>
      <c r="W29" s="104"/>
      <c r="X29" s="1"/>
      <c r="Y29" s="96"/>
      <c r="Z29" s="96"/>
      <c r="AA29" s="96"/>
      <c r="AB29" s="96"/>
      <c r="AC29" s="96"/>
      <c r="AD29" s="96"/>
    </row>
    <row r="30" spans="1:30" x14ac:dyDescent="0.25">
      <c r="A30" s="24"/>
      <c r="B30" s="104"/>
      <c r="C30" s="1"/>
      <c r="D30" s="104"/>
      <c r="E30" s="105"/>
      <c r="G30" s="1"/>
      <c r="H30" s="38"/>
      <c r="I30" s="1"/>
      <c r="J30" s="25"/>
      <c r="K30" s="25"/>
      <c r="L30" s="25"/>
      <c r="M30" s="1"/>
      <c r="N30" s="1"/>
      <c r="O30" s="1"/>
      <c r="P30" s="1"/>
      <c r="Q30" s="138"/>
      <c r="R30" s="138"/>
      <c r="S30" s="138"/>
      <c r="T30" s="138"/>
      <c r="U30" s="138"/>
      <c r="V30" s="1"/>
      <c r="W30" s="104"/>
      <c r="X30" s="1"/>
      <c r="Y30" s="96"/>
      <c r="Z30" s="96"/>
      <c r="AA30" s="96"/>
      <c r="AB30" s="96"/>
      <c r="AC30" s="96"/>
      <c r="AD30" s="96"/>
    </row>
    <row r="31" spans="1:30" x14ac:dyDescent="0.25">
      <c r="A31" s="24"/>
      <c r="B31" s="104"/>
      <c r="C31" s="1"/>
      <c r="D31" s="104"/>
      <c r="E31" s="105"/>
      <c r="G31" s="1"/>
      <c r="H31" s="38"/>
      <c r="I31" s="1"/>
      <c r="J31" s="25"/>
      <c r="K31" s="25"/>
      <c r="L31" s="25"/>
      <c r="M31" s="1"/>
      <c r="N31" s="1"/>
      <c r="O31" s="1"/>
      <c r="P31" s="1"/>
      <c r="Q31" s="138"/>
      <c r="R31" s="138"/>
      <c r="S31" s="138"/>
      <c r="T31" s="138"/>
      <c r="U31" s="138"/>
      <c r="V31" s="1"/>
      <c r="W31" s="104"/>
      <c r="X31" s="1"/>
      <c r="Y31" s="96"/>
      <c r="Z31" s="96"/>
      <c r="AA31" s="96"/>
      <c r="AB31" s="96"/>
      <c r="AC31" s="96"/>
      <c r="AD31" s="96"/>
    </row>
    <row r="32" spans="1:30" x14ac:dyDescent="0.25">
      <c r="A32" s="24"/>
      <c r="B32" s="104"/>
      <c r="C32" s="1"/>
      <c r="D32" s="104"/>
      <c r="E32" s="105"/>
      <c r="G32" s="1"/>
      <c r="H32" s="38"/>
      <c r="I32" s="1"/>
      <c r="J32" s="25"/>
      <c r="K32" s="25"/>
      <c r="L32" s="25"/>
      <c r="M32" s="1"/>
      <c r="N32" s="1"/>
      <c r="O32" s="1"/>
      <c r="P32" s="1"/>
      <c r="Q32" s="138"/>
      <c r="R32" s="138"/>
      <c r="S32" s="138"/>
      <c r="T32" s="138"/>
      <c r="U32" s="138"/>
      <c r="V32" s="1"/>
      <c r="W32" s="104"/>
      <c r="X32" s="1"/>
      <c r="Y32" s="96"/>
      <c r="Z32" s="96"/>
      <c r="AA32" s="96"/>
      <c r="AB32" s="96"/>
      <c r="AC32" s="96"/>
      <c r="AD32" s="96"/>
    </row>
    <row r="33" spans="1:30" x14ac:dyDescent="0.25">
      <c r="A33" s="24"/>
      <c r="B33" s="104"/>
      <c r="C33" s="1"/>
      <c r="D33" s="104"/>
      <c r="E33" s="105"/>
      <c r="G33" s="1"/>
      <c r="H33" s="38"/>
      <c r="I33" s="1"/>
      <c r="J33" s="25"/>
      <c r="K33" s="25"/>
      <c r="L33" s="25"/>
      <c r="M33" s="1"/>
      <c r="N33" s="1"/>
      <c r="O33" s="1"/>
      <c r="P33" s="1"/>
      <c r="Q33" s="138"/>
      <c r="R33" s="138"/>
      <c r="S33" s="138"/>
      <c r="T33" s="138"/>
      <c r="U33" s="138"/>
      <c r="V33" s="1"/>
      <c r="W33" s="104"/>
      <c r="X33" s="1"/>
      <c r="Y33" s="96"/>
      <c r="Z33" s="96"/>
      <c r="AA33" s="96"/>
      <c r="AB33" s="96"/>
      <c r="AC33" s="96"/>
      <c r="AD33" s="96"/>
    </row>
    <row r="34" spans="1:30" x14ac:dyDescent="0.25">
      <c r="A34" s="24"/>
      <c r="B34" s="104"/>
      <c r="C34" s="1"/>
      <c r="D34" s="104"/>
      <c r="E34" s="105"/>
      <c r="G34" s="1"/>
      <c r="H34" s="38"/>
      <c r="I34" s="1"/>
      <c r="J34" s="25"/>
      <c r="K34" s="25"/>
      <c r="L34" s="25"/>
      <c r="M34" s="1"/>
      <c r="N34" s="1"/>
      <c r="O34" s="1"/>
      <c r="P34" s="1"/>
      <c r="Q34" s="138"/>
      <c r="R34" s="138"/>
      <c r="S34" s="138"/>
      <c r="T34" s="138"/>
      <c r="U34" s="138"/>
      <c r="V34" s="1"/>
      <c r="W34" s="104"/>
      <c r="X34" s="1"/>
      <c r="Y34" s="96"/>
      <c r="Z34" s="96"/>
      <c r="AA34" s="96"/>
      <c r="AB34" s="96"/>
      <c r="AC34" s="96"/>
      <c r="AD34" s="9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Superpesis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2019-02-16T00:15:51Z</dcterms:modified>
</cp:coreProperties>
</file>